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/>
  <mc:AlternateContent xmlns:mc="http://schemas.openxmlformats.org/markup-compatibility/2006">
    <mc:Choice Requires="x15">
      <x15ac:absPath xmlns:x15ac="http://schemas.microsoft.com/office/spreadsheetml/2010/11/ac" url="C:\Users\Federico\OneDrive\RESPALDO DOCTOS PC\Documentos\GUAYMAS 2021\MIRS 2021\ENVIADO 026 COMUNIDADES RURALES\MIR RURALES 2021 VERSION FINAL\"/>
    </mc:Choice>
  </mc:AlternateContent>
  <xr:revisionPtr revIDLastSave="0" documentId="13_ncr:1_{DDDAE88F-59CA-4B8F-B948-2C34D595BED9}" xr6:coauthVersionLast="45" xr6:coauthVersionMax="45" xr10:uidLastSave="{00000000-0000-0000-0000-000000000000}"/>
  <bookViews>
    <workbookView xWindow="-110" yWindow="-110" windowWidth="19420" windowHeight="10420" tabRatio="768" xr2:uid="{00000000-000D-0000-FFFF-FFFF00000000}"/>
  </bookViews>
  <sheets>
    <sheet name="MIR" sheetId="14" r:id="rId1"/>
    <sheet name="FIN" sheetId="44" r:id="rId2"/>
    <sheet name="PROPOSITO" sheetId="43" r:id="rId3"/>
    <sheet name="COMPONENTE 1" sheetId="40" r:id="rId4"/>
    <sheet name="ACT 1.1" sheetId="41" r:id="rId5"/>
    <sheet name="ACT 1.2" sheetId="54" r:id="rId6"/>
    <sheet name="ACT 1.3" sheetId="55" r:id="rId7"/>
    <sheet name="ACT 1.4" sheetId="56" r:id="rId8"/>
    <sheet name="ACT 1.5" sheetId="57" r:id="rId9"/>
    <sheet name="ACT 1.6" sheetId="58" r:id="rId10"/>
    <sheet name="ACT 1.7" sheetId="59" r:id="rId11"/>
    <sheet name="ACT 1.8" sheetId="81" r:id="rId12"/>
    <sheet name="ACT 1.9" sheetId="82" r:id="rId13"/>
  </sheets>
  <definedNames>
    <definedName name="_xlnm.Print_Area" localSheetId="4">'ACT 1.1'!$A$1:$Q$30</definedName>
    <definedName name="_xlnm.Print_Area" localSheetId="5">'ACT 1.2'!$A$1:$Q$30</definedName>
    <definedName name="_xlnm.Print_Area" localSheetId="6">'ACT 1.3'!$A$1:$Q$30</definedName>
    <definedName name="_xlnm.Print_Area" localSheetId="7">'ACT 1.4'!$A$1:$Q$30</definedName>
    <definedName name="_xlnm.Print_Area" localSheetId="8">'ACT 1.5'!$A$1:$Q$30</definedName>
    <definedName name="_xlnm.Print_Area" localSheetId="9">'ACT 1.6'!$A$1:$Q$30</definedName>
    <definedName name="_xlnm.Print_Area" localSheetId="10">'ACT 1.7'!$A$1:$Q$30</definedName>
    <definedName name="_xlnm.Print_Area" localSheetId="11">'ACT 1.8'!$A$1:$Q$30</definedName>
    <definedName name="_xlnm.Print_Area" localSheetId="12">'ACT 1.9'!$A$1:$Q$30</definedName>
    <definedName name="_xlnm.Print_Area" localSheetId="3">'COMPONENTE 1'!$A$1:$Q$30</definedName>
    <definedName name="_xlnm.Print_Area" localSheetId="1">FIN!$A$1:$Q$29</definedName>
    <definedName name="_xlnm.Print_Area" localSheetId="2">PROPOSITO!$A$1:$Q$30</definedName>
    <definedName name="_xlnm.Print_Titles" localSheetId="4">'ACT 1.1'!$1:$1</definedName>
    <definedName name="_xlnm.Print_Titles" localSheetId="5">'ACT 1.2'!$1:$1</definedName>
    <definedName name="_xlnm.Print_Titles" localSheetId="6">'ACT 1.3'!$1:$1</definedName>
    <definedName name="_xlnm.Print_Titles" localSheetId="7">'ACT 1.4'!$1:$1</definedName>
    <definedName name="_xlnm.Print_Titles" localSheetId="8">'ACT 1.5'!$1:$1</definedName>
    <definedName name="_xlnm.Print_Titles" localSheetId="9">'ACT 1.6'!$1:$1</definedName>
    <definedName name="_xlnm.Print_Titles" localSheetId="10">'ACT 1.7'!$1:$1</definedName>
    <definedName name="_xlnm.Print_Titles" localSheetId="11">'ACT 1.8'!$1:$1</definedName>
    <definedName name="_xlnm.Print_Titles" localSheetId="12">'ACT 1.9'!$1:$1</definedName>
    <definedName name="_xlnm.Print_Titles" localSheetId="3">'COMPONENTE 1'!$1:$1</definedName>
    <definedName name="_xlnm.Print_Titles" localSheetId="1">FIN!$1:$1</definedName>
    <definedName name="_xlnm.Print_Titles" localSheetId="0">MIR!$7:$9</definedName>
    <definedName name="_xlnm.Print_Titles" localSheetId="2">PROPOSITO!$1:$1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4" i="44" l="1"/>
  <c r="M23" i="82" l="1"/>
  <c r="L23" i="82"/>
  <c r="K23" i="82"/>
  <c r="J23" i="82"/>
  <c r="M24" i="82"/>
  <c r="L24" i="82"/>
  <c r="K24" i="82"/>
  <c r="J24" i="82"/>
  <c r="I37" i="82"/>
  <c r="H37" i="82"/>
  <c r="G37" i="82"/>
  <c r="F37" i="82"/>
  <c r="M23" i="81"/>
  <c r="L23" i="81"/>
  <c r="K23" i="81"/>
  <c r="J23" i="81"/>
  <c r="M24" i="81"/>
  <c r="L24" i="81"/>
  <c r="K24" i="81"/>
  <c r="J24" i="81"/>
  <c r="I37" i="81"/>
  <c r="H37" i="81"/>
  <c r="G37" i="81"/>
  <c r="F37" i="81"/>
  <c r="M23" i="59"/>
  <c r="L23" i="59"/>
  <c r="K23" i="59"/>
  <c r="J23" i="59"/>
  <c r="M24" i="59"/>
  <c r="L24" i="59"/>
  <c r="K24" i="59"/>
  <c r="J24" i="59"/>
  <c r="I37" i="59"/>
  <c r="H37" i="59"/>
  <c r="G37" i="59"/>
  <c r="F37" i="59"/>
  <c r="M23" i="58"/>
  <c r="L23" i="58"/>
  <c r="K23" i="58"/>
  <c r="J23" i="58"/>
  <c r="M24" i="58"/>
  <c r="L24" i="58"/>
  <c r="K24" i="58"/>
  <c r="J24" i="58"/>
  <c r="I37" i="58"/>
  <c r="H37" i="58"/>
  <c r="G37" i="58"/>
  <c r="F37" i="58"/>
  <c r="M23" i="57"/>
  <c r="L23" i="57"/>
  <c r="K23" i="57"/>
  <c r="J23" i="57"/>
  <c r="M24" i="57"/>
  <c r="L24" i="57"/>
  <c r="K24" i="57"/>
  <c r="J24" i="57"/>
  <c r="I37" i="57"/>
  <c r="H37" i="57"/>
  <c r="G37" i="57"/>
  <c r="F37" i="57"/>
  <c r="M23" i="56"/>
  <c r="L23" i="56"/>
  <c r="K23" i="56"/>
  <c r="J23" i="56"/>
  <c r="M24" i="56"/>
  <c r="L24" i="56"/>
  <c r="K24" i="56"/>
  <c r="J24" i="56"/>
  <c r="I37" i="56"/>
  <c r="H37" i="56"/>
  <c r="G37" i="56"/>
  <c r="F37" i="56"/>
  <c r="M23" i="55"/>
  <c r="L23" i="55"/>
  <c r="K23" i="55"/>
  <c r="J23" i="55"/>
  <c r="M24" i="55"/>
  <c r="L24" i="55"/>
  <c r="K24" i="55"/>
  <c r="J24" i="55"/>
  <c r="I37" i="55"/>
  <c r="H37" i="55"/>
  <c r="G37" i="55"/>
  <c r="F37" i="55"/>
  <c r="M23" i="54"/>
  <c r="L23" i="54"/>
  <c r="K23" i="54"/>
  <c r="J23" i="54"/>
  <c r="M24" i="54"/>
  <c r="L24" i="54"/>
  <c r="K24" i="54"/>
  <c r="J24" i="54"/>
  <c r="I37" i="54"/>
  <c r="H37" i="54"/>
  <c r="G37" i="54"/>
  <c r="F37" i="54"/>
  <c r="I37" i="41"/>
  <c r="M24" i="41" s="1"/>
  <c r="M23" i="41" s="1"/>
  <c r="H37" i="41"/>
  <c r="L24" i="41" s="1"/>
  <c r="L23" i="41" s="1"/>
  <c r="G37" i="41"/>
  <c r="K24" i="41" s="1"/>
  <c r="K23" i="41" s="1"/>
  <c r="F37" i="41"/>
  <c r="J24" i="41" s="1"/>
  <c r="J23" i="41" s="1"/>
  <c r="F37" i="44"/>
  <c r="F38" i="44" s="1"/>
  <c r="O7" i="43" l="1"/>
  <c r="O7" i="40"/>
  <c r="O7" i="41"/>
  <c r="O7" i="54"/>
  <c r="O7" i="55"/>
  <c r="O7" i="56"/>
  <c r="O7" i="57"/>
  <c r="O7" i="58"/>
  <c r="O7" i="59"/>
  <c r="O7" i="81"/>
  <c r="O7" i="82"/>
  <c r="O7" i="44"/>
  <c r="M25" i="44"/>
  <c r="N23" i="44"/>
  <c r="N24" i="44" l="1"/>
  <c r="N25" i="44" s="1"/>
  <c r="M25" i="40" l="1"/>
  <c r="M25" i="43" l="1"/>
  <c r="O26" i="56" l="1"/>
  <c r="P16" i="40"/>
  <c r="P16" i="44"/>
  <c r="P16" i="43"/>
  <c r="D12" i="81" l="1"/>
  <c r="N24" i="40"/>
  <c r="N23" i="40"/>
  <c r="N25" i="40" s="1"/>
  <c r="D17" i="82"/>
  <c r="P16" i="82"/>
  <c r="D12" i="82"/>
  <c r="D17" i="81"/>
  <c r="P16" i="81"/>
  <c r="D17" i="59"/>
  <c r="P16" i="59"/>
  <c r="D12" i="59"/>
  <c r="M25" i="82"/>
  <c r="L25" i="82"/>
  <c r="K25" i="82"/>
  <c r="J25" i="82"/>
  <c r="N24" i="82"/>
  <c r="N23" i="82"/>
  <c r="F8" i="82"/>
  <c r="P7" i="82"/>
  <c r="K7" i="82"/>
  <c r="J7" i="82"/>
  <c r="B7" i="82"/>
  <c r="A7" i="82"/>
  <c r="M25" i="81"/>
  <c r="L25" i="81"/>
  <c r="K25" i="81"/>
  <c r="J25" i="81"/>
  <c r="N24" i="81"/>
  <c r="N23" i="81"/>
  <c r="F8" i="81"/>
  <c r="P7" i="81"/>
  <c r="K7" i="81"/>
  <c r="J7" i="81"/>
  <c r="B7" i="81"/>
  <c r="A7" i="81"/>
  <c r="D17" i="58" l="1"/>
  <c r="P16" i="58"/>
  <c r="D12" i="58"/>
  <c r="D17" i="57"/>
  <c r="P16" i="57"/>
  <c r="D12" i="57"/>
  <c r="D17" i="56"/>
  <c r="P16" i="56"/>
  <c r="D12" i="56"/>
  <c r="D17" i="55"/>
  <c r="P16" i="55"/>
  <c r="D12" i="55"/>
  <c r="D17" i="54"/>
  <c r="P16" i="54"/>
  <c r="D12" i="54"/>
  <c r="M25" i="59"/>
  <c r="L25" i="59"/>
  <c r="K25" i="59"/>
  <c r="J25" i="59"/>
  <c r="N24" i="59"/>
  <c r="N23" i="59"/>
  <c r="F8" i="59"/>
  <c r="P7" i="59"/>
  <c r="K7" i="59"/>
  <c r="J7" i="59"/>
  <c r="B7" i="59"/>
  <c r="A7" i="59"/>
  <c r="M25" i="58"/>
  <c r="L25" i="58"/>
  <c r="K25" i="58"/>
  <c r="J25" i="58"/>
  <c r="N24" i="58"/>
  <c r="N23" i="58"/>
  <c r="F8" i="58"/>
  <c r="P7" i="58"/>
  <c r="K7" i="58"/>
  <c r="J7" i="58"/>
  <c r="B7" i="58"/>
  <c r="A7" i="58"/>
  <c r="M25" i="57"/>
  <c r="L25" i="57"/>
  <c r="K25" i="57"/>
  <c r="J25" i="57"/>
  <c r="N24" i="57"/>
  <c r="N23" i="57"/>
  <c r="F8" i="57"/>
  <c r="P7" i="57"/>
  <c r="K7" i="57"/>
  <c r="J7" i="57"/>
  <c r="B7" i="57"/>
  <c r="A7" i="57"/>
  <c r="M25" i="56"/>
  <c r="L25" i="56"/>
  <c r="K25" i="56"/>
  <c r="J25" i="56"/>
  <c r="N24" i="56"/>
  <c r="N23" i="56"/>
  <c r="F8" i="56"/>
  <c r="P7" i="56"/>
  <c r="K7" i="56"/>
  <c r="J7" i="56"/>
  <c r="B7" i="56"/>
  <c r="A7" i="56"/>
  <c r="M25" i="55"/>
  <c r="L25" i="55"/>
  <c r="K25" i="55"/>
  <c r="J25" i="55"/>
  <c r="N24" i="55"/>
  <c r="N23" i="55"/>
  <c r="F8" i="55"/>
  <c r="P7" i="55"/>
  <c r="K7" i="55"/>
  <c r="J7" i="55"/>
  <c r="B7" i="55"/>
  <c r="A7" i="55"/>
  <c r="M25" i="54"/>
  <c r="L25" i="54"/>
  <c r="K25" i="54"/>
  <c r="J25" i="54"/>
  <c r="N24" i="54"/>
  <c r="N23" i="54"/>
  <c r="F8" i="54"/>
  <c r="P7" i="54"/>
  <c r="K7" i="54"/>
  <c r="J7" i="54"/>
  <c r="B7" i="54"/>
  <c r="A7" i="54"/>
  <c r="M25" i="41"/>
  <c r="L25" i="41"/>
  <c r="K25" i="41"/>
  <c r="J25" i="41"/>
  <c r="N24" i="41"/>
  <c r="N23" i="41"/>
  <c r="P16" i="41"/>
  <c r="D17" i="41"/>
  <c r="D12" i="41"/>
  <c r="D17" i="40" l="1"/>
  <c r="D12" i="40"/>
  <c r="D17" i="43"/>
  <c r="N24" i="43"/>
  <c r="N23" i="43"/>
  <c r="D12" i="43"/>
  <c r="D17" i="44"/>
  <c r="D12" i="44"/>
  <c r="F8" i="41"/>
  <c r="F8" i="40"/>
  <c r="F8" i="43"/>
  <c r="F8" i="44"/>
  <c r="N25" i="43" l="1"/>
  <c r="P7" i="44"/>
  <c r="K7" i="44"/>
  <c r="J7" i="44"/>
  <c r="B7" i="44"/>
  <c r="A7" i="44"/>
  <c r="P7" i="43"/>
  <c r="K7" i="43"/>
  <c r="J7" i="43"/>
  <c r="B7" i="43"/>
  <c r="A7" i="43"/>
  <c r="P7" i="41"/>
  <c r="K7" i="41"/>
  <c r="J7" i="41"/>
  <c r="B7" i="41"/>
  <c r="A7" i="41"/>
  <c r="P7" i="40"/>
  <c r="K7" i="40"/>
  <c r="J7" i="40"/>
  <c r="B7" i="40"/>
  <c r="A7" i="40"/>
</calcChain>
</file>

<file path=xl/sharedStrings.xml><?xml version="1.0" encoding="utf-8"?>
<sst xmlns="http://schemas.openxmlformats.org/spreadsheetml/2006/main" count="815" uniqueCount="205">
  <si>
    <t xml:space="preserve">DATOS DEL PROGRAMA </t>
  </si>
  <si>
    <t>Clave</t>
  </si>
  <si>
    <t>Nombre</t>
  </si>
  <si>
    <t>Número</t>
  </si>
  <si>
    <t>NIVEL</t>
  </si>
  <si>
    <t>OBJETIVOS</t>
  </si>
  <si>
    <t>INDICADORES</t>
  </si>
  <si>
    <t>Método de cálculo</t>
  </si>
  <si>
    <t>Fin</t>
  </si>
  <si>
    <t>Unidad responsable (Dependencia u Organismo)</t>
  </si>
  <si>
    <t>Eje Rector del PMD</t>
  </si>
  <si>
    <t>Elaboró</t>
  </si>
  <si>
    <t>Revisó y valido</t>
  </si>
  <si>
    <t>Objetivo estratégico del programa</t>
  </si>
  <si>
    <t xml:space="preserve">IDENTIFICACIÓN DEL PROGRAMA </t>
  </si>
  <si>
    <t>Objetivo estratégico del Programa</t>
  </si>
  <si>
    <t>DATOS DEL INDICADOR</t>
  </si>
  <si>
    <t>Dimensión a medir</t>
  </si>
  <si>
    <t>Interpretación</t>
  </si>
  <si>
    <t>Unidad de medida</t>
  </si>
  <si>
    <t>Línea base</t>
  </si>
  <si>
    <t>Sentido del indicador</t>
  </si>
  <si>
    <t>Tipo de indicador</t>
  </si>
  <si>
    <t>Nivel del objetivo de la MIR a que corresponde</t>
  </si>
  <si>
    <t>Descripción del Objetivo</t>
  </si>
  <si>
    <t>METAS DEL INDICADOR</t>
  </si>
  <si>
    <t>Variables del indicador</t>
  </si>
  <si>
    <t>U. de medida</t>
  </si>
  <si>
    <t>Tipo de operación</t>
  </si>
  <si>
    <t>Calendarización de metas</t>
  </si>
  <si>
    <t>Meta anual</t>
  </si>
  <si>
    <t>Observaciones</t>
  </si>
  <si>
    <t>Trimestre 1</t>
  </si>
  <si>
    <t>Trimestre 2</t>
  </si>
  <si>
    <t>Trimestre 3</t>
  </si>
  <si>
    <t>Trimestre 4</t>
  </si>
  <si>
    <t>MEDIOS DE VERIFICACIÓN</t>
  </si>
  <si>
    <t>SUPUESTOS</t>
  </si>
  <si>
    <t>Frecuencia de medición</t>
  </si>
  <si>
    <t>Actividad 1.1</t>
  </si>
  <si>
    <t>Actividad 1.2</t>
  </si>
  <si>
    <t>04</t>
  </si>
  <si>
    <t>Secretaría del Ayuntamiento</t>
  </si>
  <si>
    <t>Eficacia</t>
  </si>
  <si>
    <t>Porcentaje</t>
  </si>
  <si>
    <t>NA</t>
  </si>
  <si>
    <t>Ascendente</t>
  </si>
  <si>
    <t>Estrategico</t>
  </si>
  <si>
    <t>Metas</t>
  </si>
  <si>
    <t>Acumulable</t>
  </si>
  <si>
    <t>Trimestral</t>
  </si>
  <si>
    <t>Estratégico</t>
  </si>
  <si>
    <t>Gestión</t>
  </si>
  <si>
    <t xml:space="preserve">Porcentaje   </t>
  </si>
  <si>
    <t xml:space="preserve">Porcentaje  </t>
  </si>
  <si>
    <t>Actividad 1.3</t>
  </si>
  <si>
    <t>Actividad 1.4</t>
  </si>
  <si>
    <t>Actividad 1.5</t>
  </si>
  <si>
    <t>Actividad 1.6</t>
  </si>
  <si>
    <t>Actividad 1.7</t>
  </si>
  <si>
    <t>026</t>
  </si>
  <si>
    <t>ATENCIÓN A COMUNIDADES RURALES</t>
  </si>
  <si>
    <t xml:space="preserve">03 </t>
  </si>
  <si>
    <t>MEJORAMIENTO DE LOS SERVICIO PÚBLICOS Y COHESIÓN SOCIAL</t>
  </si>
  <si>
    <t>Actividad 1.8</t>
  </si>
  <si>
    <t>Actividad 1.9</t>
  </si>
  <si>
    <t>Porcentaje de eventos cívicos organizados</t>
  </si>
  <si>
    <t>Porcentaje de reuniones de promoción de participación ciudadana realizadas</t>
  </si>
  <si>
    <t>Porcentaje de Obras y servicios públicos gestionados</t>
  </si>
  <si>
    <t xml:space="preserve">Porcentaje de Eventos deportivos realizados </t>
  </si>
  <si>
    <t>Mide el porcentaje de las actividades de recorridos de seguridad realizados</t>
  </si>
  <si>
    <t>Recorridos</t>
  </si>
  <si>
    <t>(Eventos cívicos realizados por todas las comunidades / Eventos cívicos programados por todas las comunidades) * 100</t>
  </si>
  <si>
    <t>Eventos cívicos realizados</t>
  </si>
  <si>
    <t>Eventos cívicos programados</t>
  </si>
  <si>
    <t>Eventos</t>
  </si>
  <si>
    <t>(Reuniones de promoción efectuadas / Reuniones de promoción programadas) * 100</t>
  </si>
  <si>
    <t xml:space="preserve">Reuniones de promoción efectuadas </t>
  </si>
  <si>
    <t>Reuniones de promoción programadas</t>
  </si>
  <si>
    <t>Informes</t>
  </si>
  <si>
    <t>Porcentaje de gestiones de rehabilitación de caminos</t>
  </si>
  <si>
    <t>(Gestiones realizadas para rehabilitar caminos  / Gestiones programadas para rehabilitar caminos ) * 100</t>
  </si>
  <si>
    <t xml:space="preserve">Gestiones realizadas para rehabilitar caminos </t>
  </si>
  <si>
    <t>Gestiones programadas para rehabilitar caminos</t>
  </si>
  <si>
    <t>Mide el porcentaje de gestiones realizadas para la obtención de servicios públicos de las programadas</t>
  </si>
  <si>
    <t>(Gestiones realizadas para la obtención de servicios públicos / Gestiones programadas para la obtención de servicios públicos) * 100</t>
  </si>
  <si>
    <t>Gestiones realizadas para la obtención de servicios públicos</t>
  </si>
  <si>
    <t>Gestiones programadas para la obtención de servicios públicos</t>
  </si>
  <si>
    <t>(Gestiones realizadas para mejoras en escuelas / Gestiones programadas para mejoras en escuelas)</t>
  </si>
  <si>
    <t>Gestiones programadas para mejoras en escuelas</t>
  </si>
  <si>
    <t>Gestiones realizadas para mejoras en escuelas</t>
  </si>
  <si>
    <t>Mide el procentaje de eventos deportivos realizados de los programados</t>
  </si>
  <si>
    <t>(Eventos deportivos realizados / Eventos deportivos programados ) * 100</t>
  </si>
  <si>
    <t>Eventos deportivos realizados</t>
  </si>
  <si>
    <t xml:space="preserve">Eventos deportivos programados </t>
  </si>
  <si>
    <t>Los habitantes de las comunidades rurales mejoran su desarrollo humano e inclusión al recibir respuesta oportuna y eficaz a sus necesidades de servicios públicos</t>
  </si>
  <si>
    <t>Los habitantes de las comunidades rurales participan activamente en los asuntos de la comunidad y reciben servicios públicos municipales de calidad</t>
  </si>
  <si>
    <t xml:space="preserve">Adecuada gestión en las comunidades rurales de la participación ciudadana y de las respuestas a las necesidades de servicios públicos municipales </t>
  </si>
  <si>
    <t>Propósito = Programa</t>
  </si>
  <si>
    <t>Componente 1 = Subprograma</t>
  </si>
  <si>
    <t>Mide la cantidad de eventos cívicos organizados y realizados del total programado</t>
  </si>
  <si>
    <t>Reunión</t>
  </si>
  <si>
    <t>Documento</t>
  </si>
  <si>
    <t>Recorrido</t>
  </si>
  <si>
    <t>unicamente es informe de actividades</t>
  </si>
  <si>
    <t>(comunidades rurales atendidas/total de comunidades rurales)*100</t>
  </si>
  <si>
    <t>comunidad rural</t>
  </si>
  <si>
    <t>anual</t>
  </si>
  <si>
    <t>porcentaje</t>
  </si>
  <si>
    <t>(poblacion atendida de las comunidades rurales/total de la poblacion de las comunidades rurales)*100</t>
  </si>
  <si>
    <t>no Acumulable</t>
  </si>
  <si>
    <t>Comunidades Rurales</t>
  </si>
  <si>
    <t>Comunidades rurales atendidas</t>
  </si>
  <si>
    <t>mide el porcentanje de cominidades atendidas con servicios publicos municipales</t>
  </si>
  <si>
    <t>Población de las comunidades rurales</t>
  </si>
  <si>
    <t>Personas</t>
  </si>
  <si>
    <t>No acumulable</t>
  </si>
  <si>
    <t>Prestar servicios públicos de calidad y desarrollar estrategias de cohesión social para contribuir a mejorar el desarrollo humano mediante la atención a las necesidades de las comunidades rurales</t>
  </si>
  <si>
    <t>Indice de percepción de la calidad de los servicios públicos municipales https://isaf.gob.mx/encuestas/</t>
  </si>
  <si>
    <t xml:space="preserve">Porcentaje de la poblacion de las comunidades rurales atendidas por servicios publicos municipales </t>
  </si>
  <si>
    <t>Informe de activides y Censo de INEGI</t>
  </si>
  <si>
    <t>Porcentaje comunidades rurales atendidas</t>
  </si>
  <si>
    <t>Los ciudadanos se interesan en participar y contar con el presupuesto asignado en tiempo y forma</t>
  </si>
  <si>
    <t>Tasa de variación de la calificación de la calidad de los servicios públicos municipales</t>
  </si>
  <si>
    <t>Medir el Porcentaje de la calidad de los servicio públicos municipales según encuesta de ISAF</t>
  </si>
  <si>
    <t>((indice de calidad de los servicios evaluación actual - Indice de calidad de los servicios publicos evaluación anterior) /  indice de calidad de los servicios evaluación anterior) * 100</t>
  </si>
  <si>
    <t xml:space="preserve">Anual </t>
  </si>
  <si>
    <t>Indice de calidad</t>
  </si>
  <si>
    <t xml:space="preserve">indice de calificacion de calidad de los servicios 2020 </t>
  </si>
  <si>
    <t>Alumbrado público</t>
  </si>
  <si>
    <t>Recolección de basura</t>
  </si>
  <si>
    <t>Limpieza de calles y areas públicas</t>
  </si>
  <si>
    <t xml:space="preserve">Parques y jardines </t>
  </si>
  <si>
    <t>Sumatoria</t>
  </si>
  <si>
    <t>Promedio</t>
  </si>
  <si>
    <t>Población atendida de las comunidades rurales</t>
  </si>
  <si>
    <t>FICHA TÉCNICA DE INDICADOR - EJERCICIO 2021</t>
  </si>
  <si>
    <t>Nombre del Programa</t>
  </si>
  <si>
    <t>Nombre del eje rector</t>
  </si>
  <si>
    <t>Nombre de la unidad</t>
  </si>
  <si>
    <t>Realización de recorridos del servicios de vigilancia</t>
  </si>
  <si>
    <t>Promocion de la participación ciudadana en acciones de desarrollo comunitario</t>
  </si>
  <si>
    <t>Gestión de la rehabilitación de calles y caminos</t>
  </si>
  <si>
    <t>Gestión de obras públicas y prestación de servicios</t>
  </si>
  <si>
    <t>Gestión de mejora de la infraestructura escolar</t>
  </si>
  <si>
    <t>Elaboración del informe de actividades para el H. Ayuntamiento</t>
  </si>
  <si>
    <t>Porcentaje de recorridos de vigilancia realizados</t>
  </si>
  <si>
    <t>Organización de la celebración de eventos cívicos</t>
  </si>
  <si>
    <t>Porcentaje de gestiones de mejoras a las escuelas</t>
  </si>
  <si>
    <t xml:space="preserve">Porcentaje de informes de actividades elaborados </t>
  </si>
  <si>
    <t>Carpeta de eventos civicos</t>
  </si>
  <si>
    <t>Carpeta de informes mensuales de actividades de comunidades rurales</t>
  </si>
  <si>
    <t xml:space="preserve">Carpeta de obras y servicios publicos </t>
  </si>
  <si>
    <t xml:space="preserve">Bitácora de infraestructura educativa </t>
  </si>
  <si>
    <t>Bitácora de eventos sociales</t>
  </si>
  <si>
    <t>Bitácora de eventos deportivos</t>
  </si>
  <si>
    <t>Bitácora de reuniones ciudadanas realizadas</t>
  </si>
  <si>
    <t>Bitácora de recorridos de seguridad realizados</t>
  </si>
  <si>
    <t xml:space="preserve">Bitácora de rehabilitacion de calles </t>
  </si>
  <si>
    <t>Recibir el presupuesto programado en tiempo y forma</t>
  </si>
  <si>
    <t xml:space="preserve"> Accion Civica programa la realización de las actividades</t>
  </si>
  <si>
    <t xml:space="preserve"> Los ciudadanos se interesan en participar</t>
  </si>
  <si>
    <t xml:space="preserve">Recibir en tiempo la informacion necesaria para realizar el informe </t>
  </si>
  <si>
    <t>Las comunidades prermitan la atención del Ayuntamiento y recibir el presupuesto programado en tiempo y forma</t>
  </si>
  <si>
    <t>Fco Marquez</t>
  </si>
  <si>
    <t>La misa</t>
  </si>
  <si>
    <t>Ortiz</t>
  </si>
  <si>
    <t>Potam</t>
  </si>
  <si>
    <t>San carlos</t>
  </si>
  <si>
    <t>Vicam</t>
  </si>
  <si>
    <t>Suma</t>
  </si>
  <si>
    <t>t1</t>
  </si>
  <si>
    <t>t2</t>
  </si>
  <si>
    <t>t3</t>
  </si>
  <si>
    <t>t4</t>
  </si>
  <si>
    <t>San Jose</t>
  </si>
  <si>
    <t>(Recorridos de vigilancia realizados de todas las comunidades / Recorridos de vigilancia programados de todas las comunidades)</t>
  </si>
  <si>
    <t xml:space="preserve">Recorridos de vigilancia realizados de todas las comunidades </t>
  </si>
  <si>
    <t>Recorridos de vigilancia programados de todas las comunidades</t>
  </si>
  <si>
    <t>km</t>
  </si>
  <si>
    <t>Eventos civicos</t>
  </si>
  <si>
    <t xml:space="preserve">Mide el porcentaje alcanzado en la realización de reuniones de promoción de desarrollo comunitario con la participación ciudadana </t>
  </si>
  <si>
    <t>Reuniones</t>
  </si>
  <si>
    <t>(Informes mensuales elaborados de actividades / Informes mensuales programados de actividades)</t>
  </si>
  <si>
    <t>Informes mensuales elaborados de actividades</t>
  </si>
  <si>
    <t>Informes mensuales programados de actividades</t>
  </si>
  <si>
    <t>Mide el porcentaje alcanzado en la realización de gestiones para rehabilitar caminos</t>
  </si>
  <si>
    <t>Gestiones</t>
  </si>
  <si>
    <t xml:space="preserve">Mide el porcentaje alcanzado en la realización de las gestiones para mejoras en escuelas </t>
  </si>
  <si>
    <t>Apoyos a eventos</t>
  </si>
  <si>
    <t>Porcentaje de apoyos de seguridad otorgados a eventos especiales</t>
  </si>
  <si>
    <t>Otorgar apoyar de seguridad a eventos especiales</t>
  </si>
  <si>
    <t>Mide el porcentaje alcanzado con los apoyos de seguridad otorgados a eventos realizados</t>
  </si>
  <si>
    <t>(Apoyos otorgados de seguridad para eventos / Apoyos programados de seguridad para eventos) * 100</t>
  </si>
  <si>
    <t>Apoyos otorgados de seguridad para eventos</t>
  </si>
  <si>
    <t xml:space="preserve">Apoyos programados de seguridad para eventos </t>
  </si>
  <si>
    <t>Apoyos de seguridad</t>
  </si>
  <si>
    <t>Realización de eventos deportivos</t>
  </si>
  <si>
    <t>Eventos deportivos</t>
  </si>
  <si>
    <t>MATRIZ DE INDICADORES DE RESULTADOS - EJERCICIO 2021</t>
  </si>
  <si>
    <t>Nombre del programa</t>
  </si>
  <si>
    <t>Mde la cobertura de la poblacion atendida de las comunidades rurales por servicios públicos</t>
  </si>
  <si>
    <t>Indice de calidad de los servicios públicos evaluación actual ISAF</t>
  </si>
  <si>
    <t>Indice de calidad de los servicios públicos anterior evaluación ISAF</t>
  </si>
  <si>
    <t>Mide el porcentaje alcanzado en la elaborción de los informes mensuales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</si>
</sst>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-* #,##0_-;\-* #,##0_-;_-* &quot;-&quot;??_-;_-@_-"/>
    <numFmt numFmtId="166" formatCode="_-* #,##0.0_-;\-* #,##0.0_-;_-* &quot;-&quot;??_-;_-@_-"/>
    <numFmt numFmtId="167" formatCode="0.0"/>
  </numFmts>
  <fonts count="20">
    <font>
      <sz val="10"/>
      <name val="Soberana Sans"/>
    </font>
    <font>
      <sz val="10"/>
      <name val="Soberana Sans"/>
    </font>
    <font>
      <b/>
      <sz val="16"/>
      <color indexed="9"/>
      <name val="Calibri"/>
      <family val="2"/>
      <scheme val="minor"/>
    </font>
    <font>
      <b/>
      <sz val="17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indexed="9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</font>
    <font>
      <b/>
      <sz val="12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7" tint="0.3999755851924192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9" fontId="4" fillId="0" borderId="0" xfId="1" applyFont="1" applyFill="1" applyBorder="1" applyAlignment="1">
      <alignment vertical="center"/>
    </xf>
    <xf numFmtId="0" fontId="8" fillId="2" borderId="3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Alignment="1">
      <alignment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2" fontId="8" fillId="0" borderId="3" xfId="1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165" fontId="12" fillId="0" borderId="0" xfId="2" applyNumberFormat="1" applyFont="1" applyAlignment="1">
      <alignment vertical="center"/>
    </xf>
    <xf numFmtId="165" fontId="8" fillId="2" borderId="3" xfId="2" applyNumberFormat="1" applyFont="1" applyFill="1" applyBorder="1" applyAlignment="1">
      <alignment vertical="center"/>
    </xf>
    <xf numFmtId="4" fontId="5" fillId="8" borderId="3" xfId="0" applyNumberFormat="1" applyFont="1" applyFill="1" applyBorder="1" applyAlignment="1">
      <alignment horizontal="center" vertical="center" wrapText="1"/>
    </xf>
    <xf numFmtId="4" fontId="5" fillId="7" borderId="3" xfId="0" applyNumberFormat="1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164" fontId="5" fillId="8" borderId="3" xfId="0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0" borderId="3" xfId="0" applyFont="1" applyFill="1" applyBorder="1" applyAlignment="1">
      <alignment vertical="center" wrapText="1"/>
    </xf>
    <xf numFmtId="2" fontId="8" fillId="0" borderId="3" xfId="1" applyNumberFormat="1" applyFont="1" applyFill="1" applyBorder="1" applyAlignment="1">
      <alignment vertical="center" wrapText="1"/>
    </xf>
    <xf numFmtId="4" fontId="16" fillId="5" borderId="3" xfId="0" applyNumberFormat="1" applyFont="1" applyFill="1" applyBorder="1" applyAlignment="1">
      <alignment horizontal="center" vertical="center" wrapText="1"/>
    </xf>
    <xf numFmtId="4" fontId="16" fillId="6" borderId="3" xfId="0" applyNumberFormat="1" applyFont="1" applyFill="1" applyBorder="1" applyAlignment="1">
      <alignment horizontal="center" vertical="center" wrapText="1"/>
    </xf>
    <xf numFmtId="164" fontId="16" fillId="6" borderId="3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165" fontId="8" fillId="0" borderId="3" xfId="2" applyNumberFormat="1" applyFont="1" applyFill="1" applyBorder="1" applyAlignment="1">
      <alignment vertical="center"/>
    </xf>
    <xf numFmtId="0" fontId="8" fillId="0" borderId="3" xfId="1" applyNumberFormat="1" applyFont="1" applyFill="1" applyBorder="1" applyAlignment="1">
      <alignment vertical="center"/>
    </xf>
    <xf numFmtId="43" fontId="8" fillId="0" borderId="3" xfId="1" applyNumberFormat="1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8" borderId="0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left" vertical="center" wrapText="1"/>
    </xf>
    <xf numFmtId="0" fontId="8" fillId="8" borderId="0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left" vertical="center" wrapText="1"/>
    </xf>
    <xf numFmtId="0" fontId="8" fillId="7" borderId="0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0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center" vertical="center"/>
    </xf>
    <xf numFmtId="167" fontId="8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67" fontId="12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vertical="center"/>
    </xf>
    <xf numFmtId="165" fontId="8" fillId="2" borderId="3" xfId="2" applyNumberFormat="1" applyFont="1" applyFill="1" applyBorder="1" applyAlignment="1">
      <alignment vertical="center" wrapText="1"/>
    </xf>
    <xf numFmtId="166" fontId="8" fillId="2" borderId="3" xfId="2" applyNumberFormat="1" applyFont="1" applyFill="1" applyBorder="1" applyAlignment="1">
      <alignment vertical="center"/>
    </xf>
    <xf numFmtId="43" fontId="8" fillId="2" borderId="3" xfId="2" applyFont="1" applyFill="1" applyBorder="1" applyAlignment="1">
      <alignment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49" fontId="13" fillId="2" borderId="4" xfId="0" applyNumberFormat="1" applyFont="1" applyFill="1" applyBorder="1" applyAlignment="1">
      <alignment horizontal="left" vertical="center" wrapText="1"/>
    </xf>
    <xf numFmtId="49" fontId="13" fillId="2" borderId="5" xfId="0" applyNumberFormat="1" applyFont="1" applyFill="1" applyBorder="1" applyAlignment="1">
      <alignment horizontal="left" vertical="center" wrapText="1"/>
    </xf>
    <xf numFmtId="49" fontId="13" fillId="2" borderId="6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left" vertical="center" wrapText="1"/>
    </xf>
    <xf numFmtId="49" fontId="5" fillId="2" borderId="5" xfId="0" applyNumberFormat="1" applyFont="1" applyFill="1" applyBorder="1" applyAlignment="1">
      <alignment horizontal="left" vertical="center" wrapText="1"/>
    </xf>
    <xf numFmtId="49" fontId="5" fillId="2" borderId="6" xfId="0" applyNumberFormat="1" applyFont="1" applyFill="1" applyBorder="1" applyAlignment="1">
      <alignment horizontal="left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6" fillId="6" borderId="4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 applyProtection="1">
      <alignment horizontal="left" vertical="center" wrapText="1"/>
      <protection locked="0" hidden="1"/>
    </xf>
    <xf numFmtId="0" fontId="8" fillId="2" borderId="3" xfId="0" applyFont="1" applyFill="1" applyBorder="1" applyAlignment="1" applyProtection="1">
      <alignment horizontal="left" vertical="center" wrapText="1"/>
      <protection locked="0" hidden="1"/>
    </xf>
    <xf numFmtId="0" fontId="8" fillId="2" borderId="3" xfId="0" applyFont="1" applyFill="1" applyBorder="1" applyAlignment="1" applyProtection="1">
      <alignment horizontal="center" vertical="center" wrapText="1"/>
      <protection locked="0" hidden="1"/>
    </xf>
    <xf numFmtId="0" fontId="8" fillId="2" borderId="3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9" fillId="5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6" fontId="8" fillId="0" borderId="3" xfId="2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14" fillId="5" borderId="3" xfId="0" applyFont="1" applyFill="1" applyBorder="1" applyAlignment="1">
      <alignment horizontal="left" vertical="center"/>
    </xf>
    <xf numFmtId="43" fontId="8" fillId="0" borderId="4" xfId="1" applyNumberFormat="1" applyFont="1" applyFill="1" applyBorder="1" applyAlignment="1">
      <alignment vertical="center"/>
    </xf>
    <xf numFmtId="43" fontId="8" fillId="0" borderId="6" xfId="1" applyNumberFormat="1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7" fontId="8" fillId="0" borderId="4" xfId="0" applyNumberFormat="1" applyFont="1" applyBorder="1" applyAlignment="1">
      <alignment horizontal="center" vertical="center" wrapText="1"/>
    </xf>
    <xf numFmtId="167" fontId="8" fillId="0" borderId="6" xfId="0" applyNumberFormat="1" applyFont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/>
    </xf>
    <xf numFmtId="0" fontId="8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/>
    </xf>
    <xf numFmtId="165" fontId="8" fillId="0" borderId="3" xfId="2" applyNumberFormat="1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horizontal="center" vertical="center" wrapText="1"/>
    </xf>
    <xf numFmtId="2" fontId="8" fillId="0" borderId="6" xfId="1" applyNumberFormat="1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7" borderId="3" xfId="0" applyFont="1" applyFill="1" applyBorder="1" applyAlignment="1">
      <alignment horizontal="left" vertical="center"/>
    </xf>
    <xf numFmtId="2" fontId="8" fillId="0" borderId="4" xfId="1" applyNumberFormat="1" applyFont="1" applyFill="1" applyBorder="1" applyAlignment="1">
      <alignment horizontal="center" vertical="center"/>
    </xf>
    <xf numFmtId="2" fontId="8" fillId="0" borderId="6" xfId="1" applyNumberFormat="1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left" vertical="center" wrapText="1"/>
    </xf>
    <xf numFmtId="0" fontId="18" fillId="8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/>
    </xf>
    <xf numFmtId="165" fontId="8" fillId="2" borderId="3" xfId="2" applyNumberFormat="1" applyFont="1" applyFill="1" applyBorder="1" applyAlignment="1">
      <alignment horizontal="left" vertical="center" wrapText="1"/>
    </xf>
    <xf numFmtId="165" fontId="8" fillId="0" borderId="3" xfId="2" applyNumberFormat="1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left" vertical="center"/>
    </xf>
    <xf numFmtId="2" fontId="8" fillId="0" borderId="3" xfId="0" applyNumberFormat="1" applyFont="1" applyFill="1" applyBorder="1" applyAlignment="1">
      <alignment horizontal="center" vertical="center"/>
    </xf>
    <xf numFmtId="165" fontId="8" fillId="2" borderId="3" xfId="2" applyNumberFormat="1" applyFont="1" applyFill="1" applyBorder="1" applyAlignment="1">
      <alignment horizontal="left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  <pageSetUpPr fitToPage="1"/>
  </sheetPr>
  <dimension ref="A1:L43"/>
  <sheetViews>
    <sheetView showGridLines="0" tabSelected="1" zoomScale="60" zoomScaleNormal="60" workbookViewId="0">
      <selection activeCell="B7" sqref="B7:B9"/>
    </sheetView>
  </sheetViews>
  <sheetFormatPr baseColWidth="10" defaultColWidth="11.453125" defaultRowHeight="13"/>
  <cols>
    <col min="1" max="1" width="21.54296875" style="2" customWidth="1"/>
    <col min="2" max="2" width="56.7265625" style="2" customWidth="1"/>
    <col min="3" max="3" width="6.81640625" style="2" customWidth="1"/>
    <col min="4" max="4" width="8.1796875" style="2" customWidth="1"/>
    <col min="5" max="5" width="9.81640625" style="2" customWidth="1"/>
    <col min="6" max="6" width="10.54296875" style="2" customWidth="1"/>
    <col min="7" max="7" width="7" style="2" customWidth="1"/>
    <col min="8" max="8" width="8.1796875" style="2" customWidth="1"/>
    <col min="9" max="9" width="11.81640625" style="2" customWidth="1"/>
    <col min="10" max="10" width="7.453125" style="2" customWidth="1"/>
    <col min="11" max="11" width="54.1796875" style="2" customWidth="1"/>
    <col min="12" max="12" width="60.54296875" style="2" customWidth="1"/>
    <col min="13" max="16384" width="11.453125" style="2"/>
  </cols>
  <sheetData>
    <row r="1" spans="1:12" ht="60" customHeight="1">
      <c r="A1" s="118" t="s">
        <v>199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20"/>
    </row>
    <row r="2" spans="1:12" s="4" customFormat="1" ht="38.25" customHeight="1">
      <c r="A2" s="121" t="s">
        <v>0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3"/>
    </row>
    <row r="3" spans="1:12" s="4" customFormat="1" ht="34.5" customHeight="1">
      <c r="A3" s="81" t="s">
        <v>1</v>
      </c>
      <c r="B3" s="84" t="s">
        <v>200</v>
      </c>
      <c r="C3" s="103"/>
      <c r="D3" s="104"/>
      <c r="E3" s="100" t="s">
        <v>10</v>
      </c>
      <c r="F3" s="101"/>
      <c r="G3" s="101"/>
      <c r="H3" s="101"/>
      <c r="I3" s="124"/>
      <c r="J3" s="100" t="s">
        <v>9</v>
      </c>
      <c r="K3" s="101"/>
      <c r="L3" s="124"/>
    </row>
    <row r="4" spans="1:12" s="4" customFormat="1" ht="32.25" customHeight="1">
      <c r="A4" s="83"/>
      <c r="B4" s="86"/>
      <c r="C4" s="107"/>
      <c r="D4" s="108"/>
      <c r="E4" s="16" t="s">
        <v>3</v>
      </c>
      <c r="F4" s="100" t="s">
        <v>138</v>
      </c>
      <c r="G4" s="101"/>
      <c r="H4" s="101"/>
      <c r="I4" s="124"/>
      <c r="J4" s="16" t="s">
        <v>1</v>
      </c>
      <c r="K4" s="100" t="s">
        <v>139</v>
      </c>
      <c r="L4" s="124"/>
    </row>
    <row r="5" spans="1:12" s="23" customFormat="1" ht="39" customHeight="1">
      <c r="A5" s="21" t="s">
        <v>60</v>
      </c>
      <c r="B5" s="90" t="s">
        <v>61</v>
      </c>
      <c r="C5" s="91"/>
      <c r="D5" s="92"/>
      <c r="E5" s="22" t="s">
        <v>62</v>
      </c>
      <c r="F5" s="93" t="s">
        <v>63</v>
      </c>
      <c r="G5" s="94"/>
      <c r="H5" s="94"/>
      <c r="I5" s="95"/>
      <c r="J5" s="21" t="s">
        <v>41</v>
      </c>
      <c r="K5" s="96" t="s">
        <v>42</v>
      </c>
      <c r="L5" s="97"/>
    </row>
    <row r="6" spans="1:12" s="4" customFormat="1" ht="50.25" customHeight="1">
      <c r="A6" s="100" t="s">
        <v>13</v>
      </c>
      <c r="B6" s="101"/>
      <c r="C6" s="98" t="s">
        <v>95</v>
      </c>
      <c r="D6" s="98"/>
      <c r="E6" s="98"/>
      <c r="F6" s="98"/>
      <c r="G6" s="98"/>
      <c r="H6" s="98"/>
      <c r="I6" s="98"/>
      <c r="J6" s="98"/>
      <c r="K6" s="98"/>
      <c r="L6" s="99"/>
    </row>
    <row r="7" spans="1:12" s="4" customFormat="1" ht="16.5" customHeight="1">
      <c r="A7" s="81" t="s">
        <v>4</v>
      </c>
      <c r="B7" s="84" t="s">
        <v>5</v>
      </c>
      <c r="C7" s="84" t="s">
        <v>6</v>
      </c>
      <c r="D7" s="103"/>
      <c r="E7" s="103"/>
      <c r="F7" s="103"/>
      <c r="G7" s="103"/>
      <c r="H7" s="103"/>
      <c r="I7" s="103"/>
      <c r="J7" s="104"/>
      <c r="K7" s="81" t="s">
        <v>36</v>
      </c>
      <c r="L7" s="81" t="s">
        <v>37</v>
      </c>
    </row>
    <row r="8" spans="1:12" s="4" customFormat="1" ht="19.5" customHeight="1">
      <c r="A8" s="82"/>
      <c r="B8" s="85"/>
      <c r="C8" s="85"/>
      <c r="D8" s="105"/>
      <c r="E8" s="105"/>
      <c r="F8" s="105"/>
      <c r="G8" s="105"/>
      <c r="H8" s="105"/>
      <c r="I8" s="105"/>
      <c r="J8" s="106"/>
      <c r="K8" s="82"/>
      <c r="L8" s="82"/>
    </row>
    <row r="9" spans="1:12" s="4" customFormat="1" ht="26.25" customHeight="1">
      <c r="A9" s="83"/>
      <c r="B9" s="86"/>
      <c r="C9" s="86"/>
      <c r="D9" s="107"/>
      <c r="E9" s="107"/>
      <c r="F9" s="107"/>
      <c r="G9" s="107"/>
      <c r="H9" s="107"/>
      <c r="I9" s="107"/>
      <c r="J9" s="108"/>
      <c r="K9" s="83"/>
      <c r="L9" s="83"/>
    </row>
    <row r="10" spans="1:12" s="4" customFormat="1" ht="82" customHeight="1">
      <c r="A10" s="24" t="s">
        <v>8</v>
      </c>
      <c r="B10" s="45" t="s">
        <v>117</v>
      </c>
      <c r="C10" s="109" t="s">
        <v>123</v>
      </c>
      <c r="D10" s="110"/>
      <c r="E10" s="110"/>
      <c r="F10" s="110"/>
      <c r="G10" s="110"/>
      <c r="H10" s="110"/>
      <c r="I10" s="110"/>
      <c r="J10" s="111"/>
      <c r="K10" s="42" t="s">
        <v>118</v>
      </c>
      <c r="L10" s="42" t="s">
        <v>159</v>
      </c>
    </row>
    <row r="11" spans="1:12" s="4" customFormat="1" ht="64.5" customHeight="1">
      <c r="A11" s="25" t="s">
        <v>98</v>
      </c>
      <c r="B11" s="46" t="s">
        <v>96</v>
      </c>
      <c r="C11" s="112" t="s">
        <v>119</v>
      </c>
      <c r="D11" s="113"/>
      <c r="E11" s="113"/>
      <c r="F11" s="113"/>
      <c r="G11" s="113"/>
      <c r="H11" s="113"/>
      <c r="I11" s="113"/>
      <c r="J11" s="114"/>
      <c r="K11" s="43" t="s">
        <v>120</v>
      </c>
      <c r="L11" s="44" t="s">
        <v>163</v>
      </c>
    </row>
    <row r="12" spans="1:12" s="4" customFormat="1" ht="74.5" customHeight="1">
      <c r="A12" s="26" t="s">
        <v>99</v>
      </c>
      <c r="B12" s="29" t="s">
        <v>97</v>
      </c>
      <c r="C12" s="115" t="s">
        <v>121</v>
      </c>
      <c r="D12" s="116"/>
      <c r="E12" s="116"/>
      <c r="F12" s="116"/>
      <c r="G12" s="116"/>
      <c r="H12" s="116"/>
      <c r="I12" s="116"/>
      <c r="J12" s="117"/>
      <c r="K12" s="36" t="s">
        <v>120</v>
      </c>
      <c r="L12" s="36" t="s">
        <v>122</v>
      </c>
    </row>
    <row r="13" spans="1:12" s="4" customFormat="1" ht="36.65" customHeight="1">
      <c r="A13" s="27" t="s">
        <v>39</v>
      </c>
      <c r="B13" s="28" t="s">
        <v>140</v>
      </c>
      <c r="C13" s="87" t="s">
        <v>146</v>
      </c>
      <c r="D13" s="88"/>
      <c r="E13" s="88"/>
      <c r="F13" s="88"/>
      <c r="G13" s="88"/>
      <c r="H13" s="88"/>
      <c r="I13" s="88"/>
      <c r="J13" s="89"/>
      <c r="K13" s="35" t="s">
        <v>157</v>
      </c>
      <c r="L13" s="38" t="s">
        <v>159</v>
      </c>
    </row>
    <row r="14" spans="1:12" s="4" customFormat="1" ht="58.5" customHeight="1">
      <c r="A14" s="27" t="s">
        <v>40</v>
      </c>
      <c r="B14" s="28" t="s">
        <v>147</v>
      </c>
      <c r="C14" s="87" t="s">
        <v>66</v>
      </c>
      <c r="D14" s="88"/>
      <c r="E14" s="88"/>
      <c r="F14" s="88"/>
      <c r="G14" s="88"/>
      <c r="H14" s="88"/>
      <c r="I14" s="88"/>
      <c r="J14" s="89"/>
      <c r="K14" s="35" t="s">
        <v>150</v>
      </c>
      <c r="L14" s="35" t="s">
        <v>160</v>
      </c>
    </row>
    <row r="15" spans="1:12" s="4" customFormat="1" ht="36.65" customHeight="1">
      <c r="A15" s="27" t="s">
        <v>55</v>
      </c>
      <c r="B15" s="28" t="s">
        <v>141</v>
      </c>
      <c r="C15" s="87" t="s">
        <v>67</v>
      </c>
      <c r="D15" s="88"/>
      <c r="E15" s="88"/>
      <c r="F15" s="88"/>
      <c r="G15" s="88"/>
      <c r="H15" s="88"/>
      <c r="I15" s="88"/>
      <c r="J15" s="89"/>
      <c r="K15" s="35" t="s">
        <v>156</v>
      </c>
      <c r="L15" s="35" t="s">
        <v>161</v>
      </c>
    </row>
    <row r="16" spans="1:12" s="4" customFormat="1" ht="36.65" customHeight="1">
      <c r="A16" s="27" t="s">
        <v>56</v>
      </c>
      <c r="B16" s="28" t="s">
        <v>145</v>
      </c>
      <c r="C16" s="87" t="s">
        <v>149</v>
      </c>
      <c r="D16" s="88"/>
      <c r="E16" s="88"/>
      <c r="F16" s="88"/>
      <c r="G16" s="88"/>
      <c r="H16" s="88"/>
      <c r="I16" s="88"/>
      <c r="J16" s="89"/>
      <c r="K16" s="35" t="s">
        <v>151</v>
      </c>
      <c r="L16" s="37" t="s">
        <v>162</v>
      </c>
    </row>
    <row r="17" spans="1:12" s="4" customFormat="1" ht="36.65" customHeight="1">
      <c r="A17" s="27" t="s">
        <v>57</v>
      </c>
      <c r="B17" s="28" t="s">
        <v>142</v>
      </c>
      <c r="C17" s="87" t="s">
        <v>80</v>
      </c>
      <c r="D17" s="88"/>
      <c r="E17" s="88"/>
      <c r="F17" s="88"/>
      <c r="G17" s="88"/>
      <c r="H17" s="88"/>
      <c r="I17" s="88"/>
      <c r="J17" s="89"/>
      <c r="K17" s="35" t="s">
        <v>158</v>
      </c>
      <c r="L17" s="38" t="s">
        <v>159</v>
      </c>
    </row>
    <row r="18" spans="1:12" s="4" customFormat="1" ht="36.65" customHeight="1">
      <c r="A18" s="27" t="s">
        <v>58</v>
      </c>
      <c r="B18" s="28" t="s">
        <v>143</v>
      </c>
      <c r="C18" s="87" t="s">
        <v>68</v>
      </c>
      <c r="D18" s="88"/>
      <c r="E18" s="88"/>
      <c r="F18" s="88"/>
      <c r="G18" s="88"/>
      <c r="H18" s="88"/>
      <c r="I18" s="88"/>
      <c r="J18" s="89"/>
      <c r="K18" s="35" t="s">
        <v>152</v>
      </c>
      <c r="L18" s="38" t="s">
        <v>159</v>
      </c>
    </row>
    <row r="19" spans="1:12" s="4" customFormat="1" ht="36.65" customHeight="1">
      <c r="A19" s="27" t="s">
        <v>59</v>
      </c>
      <c r="B19" s="28" t="s">
        <v>144</v>
      </c>
      <c r="C19" s="87" t="s">
        <v>148</v>
      </c>
      <c r="D19" s="88"/>
      <c r="E19" s="88"/>
      <c r="F19" s="88"/>
      <c r="G19" s="88"/>
      <c r="H19" s="88"/>
      <c r="I19" s="88"/>
      <c r="J19" s="89"/>
      <c r="K19" s="35" t="s">
        <v>153</v>
      </c>
      <c r="L19" s="38" t="s">
        <v>159</v>
      </c>
    </row>
    <row r="20" spans="1:12" s="4" customFormat="1" ht="36.65" customHeight="1">
      <c r="A20" s="27" t="s">
        <v>64</v>
      </c>
      <c r="B20" s="28" t="s">
        <v>191</v>
      </c>
      <c r="C20" s="87" t="s">
        <v>190</v>
      </c>
      <c r="D20" s="88"/>
      <c r="E20" s="88"/>
      <c r="F20" s="88"/>
      <c r="G20" s="88"/>
      <c r="H20" s="88"/>
      <c r="I20" s="88"/>
      <c r="J20" s="89"/>
      <c r="K20" s="35" t="s">
        <v>154</v>
      </c>
      <c r="L20" s="35" t="s">
        <v>161</v>
      </c>
    </row>
    <row r="21" spans="1:12" s="4" customFormat="1" ht="36.65" customHeight="1">
      <c r="A21" s="27" t="s">
        <v>65</v>
      </c>
      <c r="B21" s="28" t="s">
        <v>197</v>
      </c>
      <c r="C21" s="87" t="s">
        <v>69</v>
      </c>
      <c r="D21" s="88"/>
      <c r="E21" s="88"/>
      <c r="F21" s="88"/>
      <c r="G21" s="88"/>
      <c r="H21" s="88"/>
      <c r="I21" s="88"/>
      <c r="J21" s="89"/>
      <c r="K21" s="35" t="s">
        <v>155</v>
      </c>
      <c r="L21" s="35" t="s">
        <v>161</v>
      </c>
    </row>
    <row r="22" spans="1:12" s="4" customFormat="1" ht="12.75" customHeight="1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</row>
    <row r="23" spans="1:12" s="4" customFormat="1" ht="12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1:12" s="4" customFormat="1" ht="12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1:12" s="4" customFormat="1" ht="12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</row>
    <row r="26" spans="1:12" ht="12.7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</row>
    <row r="27" spans="1:12" s="51" customFormat="1" ht="12.75" customHeight="1">
      <c r="A27" s="50"/>
      <c r="B27" s="13" t="s">
        <v>11</v>
      </c>
      <c r="C27" s="13"/>
      <c r="D27" s="50"/>
      <c r="E27" s="50"/>
      <c r="F27" s="50"/>
      <c r="G27" s="50"/>
      <c r="H27" s="50"/>
      <c r="I27" s="50"/>
      <c r="J27" s="102" t="s">
        <v>12</v>
      </c>
      <c r="K27" s="102"/>
      <c r="L27" s="50"/>
    </row>
    <row r="28" spans="1:12" s="51" customFormat="1" ht="13.5" customHeight="1">
      <c r="A28" s="50"/>
      <c r="B28" s="13"/>
      <c r="C28" s="50"/>
      <c r="D28" s="50"/>
      <c r="E28" s="50"/>
      <c r="F28" s="50"/>
      <c r="G28" s="50"/>
      <c r="H28" s="50"/>
      <c r="I28" s="50"/>
      <c r="J28" s="50"/>
      <c r="K28" s="50"/>
      <c r="L28" s="50"/>
    </row>
    <row r="29" spans="1:12" s="51" customFormat="1" ht="18.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</row>
    <row r="30" spans="1:12" s="51" customFormat="1" ht="18.5">
      <c r="A30" s="50"/>
      <c r="B30" s="52"/>
      <c r="C30" s="50"/>
      <c r="D30" s="50"/>
      <c r="E30" s="50"/>
      <c r="F30" s="50"/>
      <c r="G30" s="50"/>
      <c r="H30" s="50"/>
      <c r="I30" s="50"/>
      <c r="J30" s="50"/>
      <c r="K30" s="50"/>
      <c r="L30" s="50"/>
    </row>
    <row r="31" spans="1:12" s="51" customFormat="1" ht="18.5">
      <c r="A31" s="50"/>
      <c r="B31" s="50"/>
      <c r="C31" s="50"/>
      <c r="D31" s="50"/>
      <c r="E31" s="50"/>
      <c r="F31" s="50"/>
      <c r="G31" s="50"/>
      <c r="H31" s="50"/>
      <c r="I31" s="50"/>
      <c r="J31" s="53"/>
      <c r="K31" s="53"/>
      <c r="L31" s="50"/>
    </row>
    <row r="32" spans="1:1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>
      <c r="A33" s="7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>
      <c r="A34" s="7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  <row r="35" spans="1:12">
      <c r="A35" s="7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</row>
    <row r="36" spans="1:1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</row>
    <row r="37" spans="1:1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</row>
    <row r="38" spans="1:1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</row>
    <row r="39" spans="1:1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</row>
    <row r="40" spans="1:1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</row>
    <row r="41" spans="1:1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</row>
    <row r="43" spans="1:1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</row>
  </sheetData>
  <mergeCells count="31">
    <mergeCell ref="A1:L1"/>
    <mergeCell ref="A2:L2"/>
    <mergeCell ref="A3:A4"/>
    <mergeCell ref="B3:D4"/>
    <mergeCell ref="E3:I3"/>
    <mergeCell ref="J3:L3"/>
    <mergeCell ref="F4:I4"/>
    <mergeCell ref="K4:L4"/>
    <mergeCell ref="J27:K27"/>
    <mergeCell ref="C20:J20"/>
    <mergeCell ref="L7:L9"/>
    <mergeCell ref="C7:J9"/>
    <mergeCell ref="C17:J17"/>
    <mergeCell ref="C18:J18"/>
    <mergeCell ref="C21:J21"/>
    <mergeCell ref="C10:J10"/>
    <mergeCell ref="C11:J11"/>
    <mergeCell ref="C12:J12"/>
    <mergeCell ref="C19:J19"/>
    <mergeCell ref="C15:J15"/>
    <mergeCell ref="C16:J16"/>
    <mergeCell ref="B5:D5"/>
    <mergeCell ref="F5:I5"/>
    <mergeCell ref="K5:L5"/>
    <mergeCell ref="C6:L6"/>
    <mergeCell ref="A6:B6"/>
    <mergeCell ref="A7:A9"/>
    <mergeCell ref="B7:B9"/>
    <mergeCell ref="K7:K9"/>
    <mergeCell ref="C13:J13"/>
    <mergeCell ref="C14:J14"/>
  </mergeCells>
  <printOptions horizontalCentered="1"/>
  <pageMargins left="0.23622047244094491" right="0.23622047244094491" top="0.35433070866141736" bottom="0.35433070866141736" header="0.11811023622047245" footer="0.11811023622047245"/>
  <pageSetup scale="42" orientation="landscape" horizontalDpi="1200" verticalDpi="1200" r:id="rId1"/>
  <headerFooter>
    <oddHeader>Página &amp;P</oddHeader>
  </headerFooter>
  <rowBreaks count="1" manualBreakCount="1">
    <brk id="3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  <pageSetUpPr fitToPage="1"/>
  </sheetPr>
  <dimension ref="A1:R37"/>
  <sheetViews>
    <sheetView showGridLines="0" topLeftCell="A17" zoomScale="60" zoomScaleNormal="60" workbookViewId="0">
      <selection activeCell="A29" sqref="A29:XFD37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75" t="s">
        <v>136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</row>
    <row r="2" spans="1:18" s="4" customFormat="1" ht="9.75" customHeight="1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3" customHeight="1">
      <c r="A3" s="176" t="s">
        <v>14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3"/>
    </row>
    <row r="4" spans="1:18" s="4" customFormat="1" ht="18" hidden="1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3"/>
    </row>
    <row r="5" spans="1:18" s="4" customFormat="1" ht="24.75" customHeight="1">
      <c r="A5" s="177" t="s">
        <v>1</v>
      </c>
      <c r="B5" s="177" t="s">
        <v>137</v>
      </c>
      <c r="C5" s="177"/>
      <c r="D5" s="177"/>
      <c r="E5" s="177"/>
      <c r="F5" s="177"/>
      <c r="G5" s="177"/>
      <c r="H5" s="177"/>
      <c r="I5" s="177"/>
      <c r="J5" s="177" t="s">
        <v>10</v>
      </c>
      <c r="K5" s="177"/>
      <c r="L5" s="177"/>
      <c r="M5" s="177"/>
      <c r="N5" s="177"/>
      <c r="O5" s="177" t="s">
        <v>9</v>
      </c>
      <c r="P5" s="177"/>
      <c r="Q5" s="177"/>
      <c r="R5" s="3"/>
    </row>
    <row r="6" spans="1:18" s="4" customFormat="1" ht="18.75" customHeight="1">
      <c r="A6" s="177"/>
      <c r="B6" s="177"/>
      <c r="C6" s="177"/>
      <c r="D6" s="177"/>
      <c r="E6" s="177"/>
      <c r="F6" s="177"/>
      <c r="G6" s="177"/>
      <c r="H6" s="177"/>
      <c r="I6" s="177"/>
      <c r="J6" s="27" t="s">
        <v>3</v>
      </c>
      <c r="K6" s="177" t="s">
        <v>138</v>
      </c>
      <c r="L6" s="177"/>
      <c r="M6" s="177"/>
      <c r="N6" s="177"/>
      <c r="O6" s="27" t="s">
        <v>1</v>
      </c>
      <c r="P6" s="177" t="s">
        <v>139</v>
      </c>
      <c r="Q6" s="177"/>
      <c r="R6" s="3"/>
    </row>
    <row r="7" spans="1:18" s="20" customFormat="1" ht="48.75" customHeight="1">
      <c r="A7" s="19" t="str">
        <f>+MIR!A5</f>
        <v>026</v>
      </c>
      <c r="B7" s="130" t="str">
        <f>+MIR!B5</f>
        <v>ATENCIÓN A COMUNIDADES RURALES</v>
      </c>
      <c r="C7" s="130"/>
      <c r="D7" s="130"/>
      <c r="E7" s="130"/>
      <c r="F7" s="130"/>
      <c r="G7" s="130"/>
      <c r="H7" s="130"/>
      <c r="I7" s="130"/>
      <c r="J7" s="39" t="str">
        <f>+MIR!E5</f>
        <v xml:space="preserve">03 </v>
      </c>
      <c r="K7" s="131" t="str">
        <f>+MIR!F5</f>
        <v>MEJORAMIENTO DE LOS SERVICIO PÚBLICOS Y COHESIÓN SOCIAL</v>
      </c>
      <c r="L7" s="131"/>
      <c r="M7" s="131"/>
      <c r="N7" s="131"/>
      <c r="O7" s="54" t="str">
        <f>+MIR!J5</f>
        <v>04</v>
      </c>
      <c r="P7" s="132" t="str">
        <f>+MIR!K5</f>
        <v>Secretaría del Ayuntamiento</v>
      </c>
      <c r="Q7" s="132"/>
    </row>
    <row r="8" spans="1:18" s="4" customFormat="1" ht="41.25" customHeight="1">
      <c r="A8" s="177" t="s">
        <v>15</v>
      </c>
      <c r="B8" s="177"/>
      <c r="C8" s="177"/>
      <c r="D8" s="177"/>
      <c r="E8" s="177"/>
      <c r="F8" s="133" t="str">
        <f>+MIR!C6</f>
        <v>Los habitantes de las comunidades rurales mejoran su desarrollo humano e inclusión al recibir respuesta oportuna y eficaz a sus necesidades de servicios públicos</v>
      </c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</row>
    <row r="9" spans="1:18" s="4" customFormat="1" ht="18" customHeight="1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</row>
    <row r="10" spans="1:18" s="4" customFormat="1" ht="37.5" customHeight="1">
      <c r="A10" s="179" t="s">
        <v>16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</row>
    <row r="11" spans="1:18" s="4" customFormat="1" ht="13.5" hidden="1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38.5" customHeight="1">
      <c r="A12" s="178" t="s">
        <v>2</v>
      </c>
      <c r="B12" s="178"/>
      <c r="C12" s="178"/>
      <c r="D12" s="133" t="str">
        <f>+MIR!C18</f>
        <v>Porcentaje de Obras y servicios públicos gestionados</v>
      </c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58" t="s">
        <v>17</v>
      </c>
      <c r="Q12" s="12" t="s">
        <v>43</v>
      </c>
    </row>
    <row r="13" spans="1:18" s="4" customFormat="1" ht="36" customHeight="1">
      <c r="A13" s="178" t="s">
        <v>18</v>
      </c>
      <c r="B13" s="178"/>
      <c r="C13" s="178"/>
      <c r="D13" s="133" t="s">
        <v>84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</row>
    <row r="14" spans="1:18" s="4" customFormat="1" ht="51.65" customHeight="1">
      <c r="A14" s="178" t="s">
        <v>7</v>
      </c>
      <c r="B14" s="178"/>
      <c r="C14" s="178"/>
      <c r="D14" s="136" t="s">
        <v>85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58" t="s">
        <v>38</v>
      </c>
      <c r="Q14" s="12" t="s">
        <v>50</v>
      </c>
    </row>
    <row r="15" spans="1:18" s="4" customFormat="1" ht="33" customHeight="1">
      <c r="A15" s="178" t="s">
        <v>19</v>
      </c>
      <c r="B15" s="178"/>
      <c r="C15" s="178"/>
      <c r="D15" s="133" t="s">
        <v>54</v>
      </c>
      <c r="E15" s="133"/>
      <c r="F15" s="133"/>
      <c r="G15" s="133"/>
      <c r="H15" s="133"/>
      <c r="I15" s="133"/>
      <c r="J15" s="178" t="s">
        <v>20</v>
      </c>
      <c r="K15" s="178"/>
      <c r="L15" s="159" t="s">
        <v>45</v>
      </c>
      <c r="M15" s="159"/>
      <c r="N15" s="159"/>
      <c r="O15" s="159"/>
      <c r="P15" s="58" t="s">
        <v>21</v>
      </c>
      <c r="Q15" s="12" t="s">
        <v>46</v>
      </c>
    </row>
    <row r="16" spans="1:18" s="4" customFormat="1" ht="24" customHeight="1">
      <c r="A16" s="178" t="s">
        <v>22</v>
      </c>
      <c r="B16" s="178"/>
      <c r="C16" s="178"/>
      <c r="D16" s="133" t="s">
        <v>52</v>
      </c>
      <c r="E16" s="133"/>
      <c r="F16" s="133"/>
      <c r="G16" s="133"/>
      <c r="H16" s="133"/>
      <c r="I16" s="133"/>
      <c r="J16" s="178" t="s">
        <v>23</v>
      </c>
      <c r="K16" s="178"/>
      <c r="L16" s="178"/>
      <c r="M16" s="178"/>
      <c r="N16" s="178"/>
      <c r="O16" s="178"/>
      <c r="P16" s="133" t="str">
        <f>+MIR!A18</f>
        <v>Actividad 1.6</v>
      </c>
      <c r="Q16" s="133"/>
    </row>
    <row r="17" spans="1:17" s="4" customFormat="1" ht="42.75" customHeight="1">
      <c r="A17" s="178" t="s">
        <v>24</v>
      </c>
      <c r="B17" s="178"/>
      <c r="C17" s="178"/>
      <c r="D17" s="133" t="str">
        <f>+MIR!B18</f>
        <v>Gestión de obras públicas y prestación de servicios</v>
      </c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</row>
    <row r="18" spans="1:17" s="4" customFormat="1" ht="12" customHeight="1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1:17" ht="37" customHeight="1">
      <c r="A19" s="176" t="s">
        <v>25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</row>
    <row r="20" spans="1:17" s="8" customFormat="1" ht="10.5" hidden="1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</row>
    <row r="21" spans="1:17" ht="30" customHeight="1">
      <c r="A21" s="180" t="s">
        <v>26</v>
      </c>
      <c r="B21" s="180"/>
      <c r="C21" s="180"/>
      <c r="D21" s="180"/>
      <c r="E21" s="180"/>
      <c r="F21" s="177" t="s">
        <v>27</v>
      </c>
      <c r="G21" s="177"/>
      <c r="H21" s="177" t="s">
        <v>28</v>
      </c>
      <c r="I21" s="177"/>
      <c r="J21" s="180" t="s">
        <v>29</v>
      </c>
      <c r="K21" s="180"/>
      <c r="L21" s="180"/>
      <c r="M21" s="180"/>
      <c r="N21" s="180" t="s">
        <v>30</v>
      </c>
      <c r="O21" s="180"/>
      <c r="P21" s="180" t="s">
        <v>31</v>
      </c>
      <c r="Q21" s="180"/>
    </row>
    <row r="22" spans="1:17" ht="29.25" customHeight="1">
      <c r="A22" s="180"/>
      <c r="B22" s="180"/>
      <c r="C22" s="180"/>
      <c r="D22" s="180"/>
      <c r="E22" s="180"/>
      <c r="F22" s="177"/>
      <c r="G22" s="177"/>
      <c r="H22" s="177"/>
      <c r="I22" s="177"/>
      <c r="J22" s="60" t="s">
        <v>32</v>
      </c>
      <c r="K22" s="60" t="s">
        <v>33</v>
      </c>
      <c r="L22" s="60" t="s">
        <v>34</v>
      </c>
      <c r="M22" s="60" t="s">
        <v>35</v>
      </c>
      <c r="N22" s="180"/>
      <c r="O22" s="180"/>
      <c r="P22" s="180"/>
      <c r="Q22" s="180"/>
    </row>
    <row r="23" spans="1:17" s="33" customFormat="1" ht="38.15" customHeight="1">
      <c r="A23" s="181" t="s">
        <v>86</v>
      </c>
      <c r="B23" s="181"/>
      <c r="C23" s="181"/>
      <c r="D23" s="181"/>
      <c r="E23" s="181"/>
      <c r="F23" s="182" t="s">
        <v>102</v>
      </c>
      <c r="G23" s="182"/>
      <c r="H23" s="182" t="s">
        <v>49</v>
      </c>
      <c r="I23" s="182"/>
      <c r="J23" s="34">
        <f>+J24</f>
        <v>6</v>
      </c>
      <c r="K23" s="34">
        <f t="shared" ref="K23:M23" si="0">+K24</f>
        <v>6</v>
      </c>
      <c r="L23" s="34">
        <f t="shared" si="0"/>
        <v>6</v>
      </c>
      <c r="M23" s="34">
        <f t="shared" si="0"/>
        <v>6</v>
      </c>
      <c r="N23" s="182">
        <f>SUM(J23:M23)</f>
        <v>24</v>
      </c>
      <c r="O23" s="182"/>
      <c r="P23" s="182"/>
      <c r="Q23" s="182"/>
    </row>
    <row r="24" spans="1:17" s="33" customFormat="1" ht="38.15" customHeight="1">
      <c r="A24" s="181" t="s">
        <v>87</v>
      </c>
      <c r="B24" s="181"/>
      <c r="C24" s="181"/>
      <c r="D24" s="181"/>
      <c r="E24" s="181"/>
      <c r="F24" s="182" t="s">
        <v>102</v>
      </c>
      <c r="G24" s="182"/>
      <c r="H24" s="182" t="s">
        <v>49</v>
      </c>
      <c r="I24" s="182"/>
      <c r="J24" s="34">
        <f>+F37</f>
        <v>6</v>
      </c>
      <c r="K24" s="34">
        <f t="shared" ref="K24:M24" si="1">+G37</f>
        <v>6</v>
      </c>
      <c r="L24" s="34">
        <f t="shared" si="1"/>
        <v>6</v>
      </c>
      <c r="M24" s="34">
        <f t="shared" si="1"/>
        <v>6</v>
      </c>
      <c r="N24" s="182">
        <f>SUM(J24:M24)</f>
        <v>24</v>
      </c>
      <c r="O24" s="182"/>
      <c r="P24" s="182"/>
      <c r="Q24" s="182"/>
    </row>
    <row r="25" spans="1:17" s="30" customFormat="1" ht="34" customHeight="1">
      <c r="A25" s="183" t="s">
        <v>48</v>
      </c>
      <c r="B25" s="183"/>
      <c r="C25" s="183"/>
      <c r="D25" s="183"/>
      <c r="E25" s="183"/>
      <c r="F25" s="171" t="s">
        <v>44</v>
      </c>
      <c r="G25" s="171"/>
      <c r="H25" s="171"/>
      <c r="I25" s="171"/>
      <c r="J25" s="31">
        <f>+J23/J24*100</f>
        <v>100</v>
      </c>
      <c r="K25" s="31">
        <f>+K23/K24*100</f>
        <v>100</v>
      </c>
      <c r="L25" s="31">
        <f>+L23/L24*100</f>
        <v>100</v>
      </c>
      <c r="M25" s="31">
        <f>+M23/M24*100</f>
        <v>100</v>
      </c>
      <c r="N25" s="184">
        <v>100</v>
      </c>
      <c r="O25" s="184"/>
      <c r="P25" s="171"/>
      <c r="Q25" s="171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1" t="s">
        <v>187</v>
      </c>
      <c r="B29" s="141"/>
      <c r="C29" s="141"/>
      <c r="D29" s="141"/>
      <c r="E29" s="141"/>
      <c r="F29" s="74" t="s">
        <v>171</v>
      </c>
      <c r="G29" s="74" t="s">
        <v>172</v>
      </c>
      <c r="H29" s="74" t="s">
        <v>173</v>
      </c>
      <c r="I29" s="74" t="s">
        <v>174</v>
      </c>
      <c r="J29" s="8"/>
      <c r="K29" s="8"/>
      <c r="L29" s="8"/>
      <c r="M29" s="8"/>
      <c r="N29" s="8"/>
      <c r="O29" s="8"/>
      <c r="P29" s="8"/>
      <c r="Q29" s="8"/>
    </row>
    <row r="30" spans="1:17" ht="18.5">
      <c r="A30" s="141" t="s">
        <v>164</v>
      </c>
      <c r="B30" s="141"/>
      <c r="C30" s="141"/>
      <c r="D30" s="141"/>
      <c r="E30" s="141"/>
      <c r="F30" s="75">
        <v>1</v>
      </c>
      <c r="G30" s="75">
        <v>1</v>
      </c>
      <c r="H30" s="75">
        <v>1</v>
      </c>
      <c r="I30" s="75">
        <v>1</v>
      </c>
      <c r="J30" s="7"/>
      <c r="K30" s="7"/>
      <c r="L30" s="7"/>
      <c r="M30" s="7"/>
      <c r="N30" s="8"/>
      <c r="O30" s="8"/>
      <c r="P30" s="8"/>
      <c r="Q30" s="8"/>
    </row>
    <row r="31" spans="1:17" ht="18.5">
      <c r="A31" s="141" t="s">
        <v>165</v>
      </c>
      <c r="B31" s="141"/>
      <c r="C31" s="141"/>
      <c r="D31" s="141"/>
      <c r="E31" s="141"/>
      <c r="F31" s="75">
        <v>1</v>
      </c>
      <c r="G31" s="75">
        <v>1</v>
      </c>
      <c r="H31" s="75">
        <v>1</v>
      </c>
      <c r="I31" s="75">
        <v>1</v>
      </c>
      <c r="J31" s="9"/>
      <c r="K31" s="9"/>
      <c r="L31" s="1"/>
      <c r="M31" s="1"/>
    </row>
    <row r="32" spans="1:17" ht="18.5">
      <c r="A32" s="141" t="s">
        <v>166</v>
      </c>
      <c r="B32" s="141"/>
      <c r="C32" s="141"/>
      <c r="D32" s="141"/>
      <c r="E32" s="141"/>
      <c r="F32" s="75">
        <v>1</v>
      </c>
      <c r="G32" s="75">
        <v>1</v>
      </c>
      <c r="H32" s="75">
        <v>1</v>
      </c>
      <c r="I32" s="75">
        <v>1</v>
      </c>
      <c r="J32" s="10"/>
      <c r="K32" s="10"/>
      <c r="L32" s="1"/>
      <c r="M32" s="1"/>
    </row>
    <row r="33" spans="1:13" ht="18.5">
      <c r="A33" s="141" t="s">
        <v>167</v>
      </c>
      <c r="B33" s="141"/>
      <c r="C33" s="141"/>
      <c r="D33" s="141"/>
      <c r="E33" s="141"/>
      <c r="F33" s="75">
        <v>1</v>
      </c>
      <c r="G33" s="75">
        <v>1</v>
      </c>
      <c r="H33" s="75">
        <v>1</v>
      </c>
      <c r="I33" s="75">
        <v>1</v>
      </c>
      <c r="J33" s="11"/>
      <c r="K33" s="11"/>
      <c r="L33" s="1"/>
      <c r="M33" s="1"/>
    </row>
    <row r="34" spans="1:13" ht="18.5">
      <c r="A34" s="141" t="s">
        <v>168</v>
      </c>
      <c r="B34" s="141"/>
      <c r="C34" s="141"/>
      <c r="D34" s="141"/>
      <c r="E34" s="141"/>
      <c r="F34" s="75">
        <v>0</v>
      </c>
      <c r="G34" s="75">
        <v>0</v>
      </c>
      <c r="H34" s="75">
        <v>0</v>
      </c>
      <c r="I34" s="75">
        <v>0</v>
      </c>
      <c r="J34" s="1"/>
      <c r="K34" s="1"/>
      <c r="L34" s="1"/>
      <c r="M34" s="1"/>
    </row>
    <row r="35" spans="1:13" ht="18.5" customHeight="1">
      <c r="A35" s="141" t="s">
        <v>175</v>
      </c>
      <c r="B35" s="141"/>
      <c r="C35" s="141"/>
      <c r="D35" s="141"/>
      <c r="E35" s="141"/>
      <c r="F35" s="75">
        <v>1</v>
      </c>
      <c r="G35" s="75">
        <v>1</v>
      </c>
      <c r="H35" s="75">
        <v>1</v>
      </c>
      <c r="I35" s="75">
        <v>1</v>
      </c>
      <c r="J35" s="1"/>
      <c r="K35" s="1"/>
      <c r="L35" s="1"/>
      <c r="M35" s="1"/>
    </row>
    <row r="36" spans="1:13" ht="18.5">
      <c r="A36" s="141" t="s">
        <v>169</v>
      </c>
      <c r="B36" s="141"/>
      <c r="C36" s="141"/>
      <c r="D36" s="141"/>
      <c r="E36" s="141"/>
      <c r="F36" s="75">
        <v>1</v>
      </c>
      <c r="G36" s="75">
        <v>1</v>
      </c>
      <c r="H36" s="75">
        <v>1</v>
      </c>
      <c r="I36" s="75">
        <v>1</v>
      </c>
      <c r="J36" s="1"/>
      <c r="K36" s="1"/>
      <c r="L36" s="1"/>
      <c r="M36" s="1"/>
    </row>
    <row r="37" spans="1:13" ht="18.5">
      <c r="A37" s="141" t="s">
        <v>170</v>
      </c>
      <c r="B37" s="141"/>
      <c r="C37" s="141"/>
      <c r="D37" s="141"/>
      <c r="E37" s="141"/>
      <c r="F37" s="76">
        <f>SUM(F30:F36)</f>
        <v>6</v>
      </c>
      <c r="G37" s="76">
        <f t="shared" ref="G37:I37" si="2">SUM(G30:G36)</f>
        <v>6</v>
      </c>
      <c r="H37" s="76">
        <f t="shared" si="2"/>
        <v>6</v>
      </c>
      <c r="I37" s="76">
        <f t="shared" si="2"/>
        <v>6</v>
      </c>
      <c r="J37" s="1"/>
      <c r="K37" s="1"/>
      <c r="L37" s="1"/>
      <c r="M37" s="1"/>
    </row>
  </sheetData>
  <mergeCells count="64">
    <mergeCell ref="A35:E35"/>
    <mergeCell ref="A36:E36"/>
    <mergeCell ref="A37:E37"/>
    <mergeCell ref="A30:E30"/>
    <mergeCell ref="A31:E31"/>
    <mergeCell ref="A32:E32"/>
    <mergeCell ref="A33:E33"/>
    <mergeCell ref="A34:E34"/>
    <mergeCell ref="N25:O25"/>
    <mergeCell ref="P25:Q25"/>
    <mergeCell ref="A24:E24"/>
    <mergeCell ref="F24:G24"/>
    <mergeCell ref="H24:I24"/>
    <mergeCell ref="N24:O24"/>
    <mergeCell ref="A29:E2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0" orientation="landscape" horizontalDpi="1200" verticalDpi="1200" r:id="rId1"/>
  <headerFooter>
    <oddHeader>Página 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A1:R37"/>
  <sheetViews>
    <sheetView showGridLines="0" topLeftCell="A17" zoomScale="60" zoomScaleNormal="60" workbookViewId="0">
      <selection activeCell="A29" sqref="A29:XFD37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75" t="s">
        <v>136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</row>
    <row r="2" spans="1:18" s="4" customFormat="1" ht="9.75" customHeight="1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3" customHeight="1">
      <c r="A3" s="176" t="s">
        <v>14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3"/>
    </row>
    <row r="4" spans="1:18" s="4" customFormat="1" ht="18" hidden="1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3"/>
    </row>
    <row r="5" spans="1:18" s="4" customFormat="1" ht="24.75" customHeight="1">
      <c r="A5" s="177" t="s">
        <v>1</v>
      </c>
      <c r="B5" s="177" t="s">
        <v>137</v>
      </c>
      <c r="C5" s="177"/>
      <c r="D5" s="177"/>
      <c r="E5" s="177"/>
      <c r="F5" s="177"/>
      <c r="G5" s="177"/>
      <c r="H5" s="177"/>
      <c r="I5" s="177"/>
      <c r="J5" s="177" t="s">
        <v>10</v>
      </c>
      <c r="K5" s="177"/>
      <c r="L5" s="177"/>
      <c r="M5" s="177"/>
      <c r="N5" s="177"/>
      <c r="O5" s="177" t="s">
        <v>9</v>
      </c>
      <c r="P5" s="177"/>
      <c r="Q5" s="177"/>
      <c r="R5" s="3"/>
    </row>
    <row r="6" spans="1:18" s="4" customFormat="1" ht="18.75" customHeight="1">
      <c r="A6" s="177"/>
      <c r="B6" s="177"/>
      <c r="C6" s="177"/>
      <c r="D6" s="177"/>
      <c r="E6" s="177"/>
      <c r="F6" s="177"/>
      <c r="G6" s="177"/>
      <c r="H6" s="177"/>
      <c r="I6" s="177"/>
      <c r="J6" s="27" t="s">
        <v>3</v>
      </c>
      <c r="K6" s="177" t="s">
        <v>138</v>
      </c>
      <c r="L6" s="177"/>
      <c r="M6" s="177"/>
      <c r="N6" s="177"/>
      <c r="O6" s="27" t="s">
        <v>1</v>
      </c>
      <c r="P6" s="177" t="s">
        <v>139</v>
      </c>
      <c r="Q6" s="177"/>
      <c r="R6" s="3"/>
    </row>
    <row r="7" spans="1:18" s="20" customFormat="1" ht="48.75" customHeight="1">
      <c r="A7" s="19" t="str">
        <f>+MIR!A5</f>
        <v>026</v>
      </c>
      <c r="B7" s="130" t="str">
        <f>+MIR!B5</f>
        <v>ATENCIÓN A COMUNIDADES RURALES</v>
      </c>
      <c r="C7" s="130"/>
      <c r="D7" s="130"/>
      <c r="E7" s="130"/>
      <c r="F7" s="130"/>
      <c r="G7" s="130"/>
      <c r="H7" s="130"/>
      <c r="I7" s="130"/>
      <c r="J7" s="39" t="str">
        <f>+MIR!E5</f>
        <v xml:space="preserve">03 </v>
      </c>
      <c r="K7" s="131" t="str">
        <f>+MIR!F5</f>
        <v>MEJORAMIENTO DE LOS SERVICIO PÚBLICOS Y COHESIÓN SOCIAL</v>
      </c>
      <c r="L7" s="131"/>
      <c r="M7" s="131"/>
      <c r="N7" s="131"/>
      <c r="O7" s="54" t="str">
        <f>+MIR!J5</f>
        <v>04</v>
      </c>
      <c r="P7" s="132" t="str">
        <f>+MIR!K5</f>
        <v>Secretaría del Ayuntamiento</v>
      </c>
      <c r="Q7" s="132"/>
    </row>
    <row r="8" spans="1:18" s="4" customFormat="1" ht="41.25" customHeight="1">
      <c r="A8" s="177" t="s">
        <v>15</v>
      </c>
      <c r="B8" s="177"/>
      <c r="C8" s="177"/>
      <c r="D8" s="177"/>
      <c r="E8" s="177"/>
      <c r="F8" s="133" t="str">
        <f>+MIR!C6</f>
        <v>Los habitantes de las comunidades rurales mejoran su desarrollo humano e inclusión al recibir respuesta oportuna y eficaz a sus necesidades de servicios públicos</v>
      </c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</row>
    <row r="9" spans="1:18" s="4" customFormat="1" ht="18" customHeight="1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</row>
    <row r="10" spans="1:18" s="4" customFormat="1" ht="37.5" customHeight="1">
      <c r="A10" s="179" t="s">
        <v>16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</row>
    <row r="11" spans="1:18" s="4" customFormat="1" ht="13.5" hidden="1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38.5" customHeight="1">
      <c r="A12" s="178" t="s">
        <v>2</v>
      </c>
      <c r="B12" s="178"/>
      <c r="C12" s="178"/>
      <c r="D12" s="133" t="str">
        <f>+MIR!C19</f>
        <v>Porcentaje de gestiones de mejoras a las escuelas</v>
      </c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58" t="s">
        <v>17</v>
      </c>
      <c r="Q12" s="12" t="s">
        <v>43</v>
      </c>
    </row>
    <row r="13" spans="1:18" s="4" customFormat="1" ht="36" customHeight="1">
      <c r="A13" s="178" t="s">
        <v>18</v>
      </c>
      <c r="B13" s="178"/>
      <c r="C13" s="178"/>
      <c r="D13" s="133" t="s">
        <v>188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</row>
    <row r="14" spans="1:18" s="4" customFormat="1" ht="30" customHeight="1">
      <c r="A14" s="178" t="s">
        <v>7</v>
      </c>
      <c r="B14" s="178"/>
      <c r="C14" s="178"/>
      <c r="D14" s="136" t="s">
        <v>88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58" t="s">
        <v>38</v>
      </c>
      <c r="Q14" s="12" t="s">
        <v>50</v>
      </c>
    </row>
    <row r="15" spans="1:18" s="4" customFormat="1" ht="33" customHeight="1">
      <c r="A15" s="178" t="s">
        <v>19</v>
      </c>
      <c r="B15" s="178"/>
      <c r="C15" s="178"/>
      <c r="D15" s="133" t="s">
        <v>54</v>
      </c>
      <c r="E15" s="133"/>
      <c r="F15" s="133"/>
      <c r="G15" s="133"/>
      <c r="H15" s="133"/>
      <c r="I15" s="133"/>
      <c r="J15" s="178" t="s">
        <v>20</v>
      </c>
      <c r="K15" s="178"/>
      <c r="L15" s="159" t="s">
        <v>45</v>
      </c>
      <c r="M15" s="159"/>
      <c r="N15" s="159"/>
      <c r="O15" s="159"/>
      <c r="P15" s="58" t="s">
        <v>21</v>
      </c>
      <c r="Q15" s="12" t="s">
        <v>46</v>
      </c>
    </row>
    <row r="16" spans="1:18" s="4" customFormat="1" ht="24" customHeight="1">
      <c r="A16" s="178" t="s">
        <v>22</v>
      </c>
      <c r="B16" s="178"/>
      <c r="C16" s="178"/>
      <c r="D16" s="133" t="s">
        <v>52</v>
      </c>
      <c r="E16" s="133"/>
      <c r="F16" s="133"/>
      <c r="G16" s="133"/>
      <c r="H16" s="133"/>
      <c r="I16" s="133"/>
      <c r="J16" s="178" t="s">
        <v>23</v>
      </c>
      <c r="K16" s="178"/>
      <c r="L16" s="178"/>
      <c r="M16" s="178"/>
      <c r="N16" s="178"/>
      <c r="O16" s="178"/>
      <c r="P16" s="133" t="str">
        <f>+MIR!A19</f>
        <v>Actividad 1.7</v>
      </c>
      <c r="Q16" s="133"/>
    </row>
    <row r="17" spans="1:17" s="4" customFormat="1" ht="42.75" customHeight="1">
      <c r="A17" s="178" t="s">
        <v>24</v>
      </c>
      <c r="B17" s="178"/>
      <c r="C17" s="178"/>
      <c r="D17" s="133" t="str">
        <f>+MIR!B19</f>
        <v>Gestión de mejora de la infraestructura escolar</v>
      </c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</row>
    <row r="18" spans="1:17" s="4" customFormat="1" ht="12" customHeight="1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1:17" ht="37" customHeight="1">
      <c r="A19" s="176" t="s">
        <v>25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</row>
    <row r="20" spans="1:17" s="8" customFormat="1" ht="10.5" hidden="1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</row>
    <row r="21" spans="1:17" ht="30" customHeight="1">
      <c r="A21" s="180" t="s">
        <v>26</v>
      </c>
      <c r="B21" s="180"/>
      <c r="C21" s="180"/>
      <c r="D21" s="180"/>
      <c r="E21" s="180"/>
      <c r="F21" s="177" t="s">
        <v>27</v>
      </c>
      <c r="G21" s="177"/>
      <c r="H21" s="177" t="s">
        <v>28</v>
      </c>
      <c r="I21" s="177"/>
      <c r="J21" s="180" t="s">
        <v>29</v>
      </c>
      <c r="K21" s="180"/>
      <c r="L21" s="180"/>
      <c r="M21" s="180"/>
      <c r="N21" s="180" t="s">
        <v>30</v>
      </c>
      <c r="O21" s="180"/>
      <c r="P21" s="180" t="s">
        <v>31</v>
      </c>
      <c r="Q21" s="180"/>
    </row>
    <row r="22" spans="1:17" ht="29.25" customHeight="1">
      <c r="A22" s="180"/>
      <c r="B22" s="180"/>
      <c r="C22" s="180"/>
      <c r="D22" s="180"/>
      <c r="E22" s="180"/>
      <c r="F22" s="177"/>
      <c r="G22" s="177"/>
      <c r="H22" s="177"/>
      <c r="I22" s="177"/>
      <c r="J22" s="60" t="s">
        <v>32</v>
      </c>
      <c r="K22" s="60" t="s">
        <v>33</v>
      </c>
      <c r="L22" s="60" t="s">
        <v>34</v>
      </c>
      <c r="M22" s="60" t="s">
        <v>35</v>
      </c>
      <c r="N22" s="180"/>
      <c r="O22" s="180"/>
      <c r="P22" s="180"/>
      <c r="Q22" s="180"/>
    </row>
    <row r="23" spans="1:17" s="33" customFormat="1" ht="38.15" customHeight="1">
      <c r="A23" s="181" t="s">
        <v>90</v>
      </c>
      <c r="B23" s="181"/>
      <c r="C23" s="181"/>
      <c r="D23" s="181"/>
      <c r="E23" s="181"/>
      <c r="F23" s="182" t="s">
        <v>102</v>
      </c>
      <c r="G23" s="182"/>
      <c r="H23" s="182" t="s">
        <v>49</v>
      </c>
      <c r="I23" s="182"/>
      <c r="J23" s="34">
        <f>+J24</f>
        <v>6</v>
      </c>
      <c r="K23" s="34">
        <f t="shared" ref="K23:M23" si="0">+K24</f>
        <v>6</v>
      </c>
      <c r="L23" s="34">
        <f t="shared" si="0"/>
        <v>6</v>
      </c>
      <c r="M23" s="34">
        <f t="shared" si="0"/>
        <v>6</v>
      </c>
      <c r="N23" s="182">
        <f>SUM(J23:M23)</f>
        <v>24</v>
      </c>
      <c r="O23" s="182"/>
      <c r="P23" s="182"/>
      <c r="Q23" s="182"/>
    </row>
    <row r="24" spans="1:17" s="33" customFormat="1" ht="38.15" customHeight="1">
      <c r="A24" s="181" t="s">
        <v>89</v>
      </c>
      <c r="B24" s="181"/>
      <c r="C24" s="181"/>
      <c r="D24" s="181"/>
      <c r="E24" s="181"/>
      <c r="F24" s="182" t="s">
        <v>102</v>
      </c>
      <c r="G24" s="182"/>
      <c r="H24" s="182" t="s">
        <v>49</v>
      </c>
      <c r="I24" s="182"/>
      <c r="J24" s="34">
        <f>+F37</f>
        <v>6</v>
      </c>
      <c r="K24" s="34">
        <f t="shared" ref="K24:M24" si="1">+G37</f>
        <v>6</v>
      </c>
      <c r="L24" s="34">
        <f t="shared" si="1"/>
        <v>6</v>
      </c>
      <c r="M24" s="34">
        <f t="shared" si="1"/>
        <v>6</v>
      </c>
      <c r="N24" s="182">
        <f>SUM(J24:M24)</f>
        <v>24</v>
      </c>
      <c r="O24" s="182"/>
      <c r="P24" s="182"/>
      <c r="Q24" s="182"/>
    </row>
    <row r="25" spans="1:17" s="30" customFormat="1" ht="34" customHeight="1">
      <c r="A25" s="183" t="s">
        <v>48</v>
      </c>
      <c r="B25" s="183"/>
      <c r="C25" s="183"/>
      <c r="D25" s="183"/>
      <c r="E25" s="183"/>
      <c r="F25" s="171" t="s">
        <v>44</v>
      </c>
      <c r="G25" s="171"/>
      <c r="H25" s="171"/>
      <c r="I25" s="171"/>
      <c r="J25" s="31">
        <f>+J23/J24*100</f>
        <v>100</v>
      </c>
      <c r="K25" s="31">
        <f>+K23/K24*100</f>
        <v>100</v>
      </c>
      <c r="L25" s="31">
        <f>+L23/L24*100</f>
        <v>100</v>
      </c>
      <c r="M25" s="31">
        <f>+M23/M24*100</f>
        <v>100</v>
      </c>
      <c r="N25" s="184">
        <v>100</v>
      </c>
      <c r="O25" s="184"/>
      <c r="P25" s="171"/>
      <c r="Q25" s="171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1" t="s">
        <v>187</v>
      </c>
      <c r="B29" s="141"/>
      <c r="C29" s="141"/>
      <c r="D29" s="141"/>
      <c r="E29" s="141"/>
      <c r="F29" s="74" t="s">
        <v>171</v>
      </c>
      <c r="G29" s="74" t="s">
        <v>172</v>
      </c>
      <c r="H29" s="74" t="s">
        <v>173</v>
      </c>
      <c r="I29" s="74" t="s">
        <v>174</v>
      </c>
      <c r="J29" s="8"/>
      <c r="K29" s="8"/>
      <c r="L29" s="8"/>
      <c r="M29" s="8"/>
      <c r="N29" s="8"/>
      <c r="O29" s="8"/>
      <c r="P29" s="8"/>
      <c r="Q29" s="8"/>
    </row>
    <row r="30" spans="1:17" ht="18.5">
      <c r="A30" s="141" t="s">
        <v>164</v>
      </c>
      <c r="B30" s="141"/>
      <c r="C30" s="141"/>
      <c r="D30" s="141"/>
      <c r="E30" s="141"/>
      <c r="F30" s="75">
        <v>1</v>
      </c>
      <c r="G30" s="75">
        <v>1</v>
      </c>
      <c r="H30" s="75">
        <v>1</v>
      </c>
      <c r="I30" s="75">
        <v>1</v>
      </c>
      <c r="J30" s="7"/>
      <c r="K30" s="7"/>
      <c r="L30" s="7"/>
      <c r="M30" s="7"/>
      <c r="N30" s="8"/>
      <c r="O30" s="8"/>
      <c r="P30" s="8"/>
      <c r="Q30" s="8"/>
    </row>
    <row r="31" spans="1:17" ht="18.5">
      <c r="A31" s="141" t="s">
        <v>165</v>
      </c>
      <c r="B31" s="141"/>
      <c r="C31" s="141"/>
      <c r="D31" s="141"/>
      <c r="E31" s="141"/>
      <c r="F31" s="75">
        <v>1</v>
      </c>
      <c r="G31" s="75">
        <v>1</v>
      </c>
      <c r="H31" s="75">
        <v>1</v>
      </c>
      <c r="I31" s="75">
        <v>1</v>
      </c>
      <c r="J31" s="9"/>
      <c r="K31" s="9"/>
      <c r="L31" s="1"/>
      <c r="M31" s="1"/>
    </row>
    <row r="32" spans="1:17" ht="18.5">
      <c r="A32" s="141" t="s">
        <v>166</v>
      </c>
      <c r="B32" s="141"/>
      <c r="C32" s="141"/>
      <c r="D32" s="141"/>
      <c r="E32" s="141"/>
      <c r="F32" s="75">
        <v>1</v>
      </c>
      <c r="G32" s="75">
        <v>1</v>
      </c>
      <c r="H32" s="75">
        <v>1</v>
      </c>
      <c r="I32" s="75">
        <v>1</v>
      </c>
      <c r="J32" s="10"/>
      <c r="K32" s="10"/>
      <c r="L32" s="1"/>
      <c r="M32" s="1"/>
    </row>
    <row r="33" spans="1:13" ht="18.5">
      <c r="A33" s="141" t="s">
        <v>167</v>
      </c>
      <c r="B33" s="141"/>
      <c r="C33" s="141"/>
      <c r="D33" s="141"/>
      <c r="E33" s="141"/>
      <c r="F33" s="75">
        <v>1</v>
      </c>
      <c r="G33" s="75">
        <v>1</v>
      </c>
      <c r="H33" s="75">
        <v>1</v>
      </c>
      <c r="I33" s="75">
        <v>1</v>
      </c>
      <c r="J33" s="11"/>
      <c r="K33" s="11"/>
      <c r="L33" s="1"/>
      <c r="M33" s="1"/>
    </row>
    <row r="34" spans="1:13" ht="18.5">
      <c r="A34" s="141" t="s">
        <v>168</v>
      </c>
      <c r="B34" s="141"/>
      <c r="C34" s="141"/>
      <c r="D34" s="141"/>
      <c r="E34" s="141"/>
      <c r="F34" s="75">
        <v>0</v>
      </c>
      <c r="G34" s="75">
        <v>0</v>
      </c>
      <c r="H34" s="75">
        <v>0</v>
      </c>
      <c r="I34" s="75">
        <v>0</v>
      </c>
      <c r="J34" s="1"/>
      <c r="K34" s="1"/>
      <c r="L34" s="1"/>
      <c r="M34" s="1"/>
    </row>
    <row r="35" spans="1:13" ht="18.5" customHeight="1">
      <c r="A35" s="141" t="s">
        <v>175</v>
      </c>
      <c r="B35" s="141"/>
      <c r="C35" s="141"/>
      <c r="D35" s="141"/>
      <c r="E35" s="141"/>
      <c r="F35" s="75">
        <v>1</v>
      </c>
      <c r="G35" s="75">
        <v>1</v>
      </c>
      <c r="H35" s="75">
        <v>1</v>
      </c>
      <c r="I35" s="75">
        <v>1</v>
      </c>
      <c r="J35" s="1"/>
      <c r="K35" s="1"/>
      <c r="L35" s="1"/>
      <c r="M35" s="1"/>
    </row>
    <row r="36" spans="1:13" ht="18.5">
      <c r="A36" s="141" t="s">
        <v>169</v>
      </c>
      <c r="B36" s="141"/>
      <c r="C36" s="141"/>
      <c r="D36" s="141"/>
      <c r="E36" s="141"/>
      <c r="F36" s="75">
        <v>1</v>
      </c>
      <c r="G36" s="75">
        <v>1</v>
      </c>
      <c r="H36" s="75">
        <v>1</v>
      </c>
      <c r="I36" s="75">
        <v>1</v>
      </c>
      <c r="J36" s="1"/>
      <c r="K36" s="1"/>
      <c r="L36" s="1"/>
      <c r="M36" s="1"/>
    </row>
    <row r="37" spans="1:13" ht="18.5">
      <c r="A37" s="141" t="s">
        <v>170</v>
      </c>
      <c r="B37" s="141"/>
      <c r="C37" s="141"/>
      <c r="D37" s="141"/>
      <c r="E37" s="141"/>
      <c r="F37" s="76">
        <f>SUM(F30:F36)</f>
        <v>6</v>
      </c>
      <c r="G37" s="76">
        <f t="shared" ref="G37:I37" si="2">SUM(G30:G36)</f>
        <v>6</v>
      </c>
      <c r="H37" s="76">
        <f t="shared" si="2"/>
        <v>6</v>
      </c>
      <c r="I37" s="76">
        <f t="shared" si="2"/>
        <v>6</v>
      </c>
      <c r="J37" s="1"/>
      <c r="K37" s="1"/>
      <c r="L37" s="1"/>
      <c r="M37" s="1"/>
    </row>
  </sheetData>
  <mergeCells count="64">
    <mergeCell ref="A35:E35"/>
    <mergeCell ref="A36:E36"/>
    <mergeCell ref="A37:E37"/>
    <mergeCell ref="A30:E30"/>
    <mergeCell ref="A31:E31"/>
    <mergeCell ref="A32:E32"/>
    <mergeCell ref="A33:E33"/>
    <mergeCell ref="A34:E34"/>
    <mergeCell ref="N25:O25"/>
    <mergeCell ref="P25:Q25"/>
    <mergeCell ref="A24:E24"/>
    <mergeCell ref="F24:G24"/>
    <mergeCell ref="H24:I24"/>
    <mergeCell ref="N24:O24"/>
    <mergeCell ref="A29:E2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1" orientation="landscape" horizontalDpi="1200" verticalDpi="1200" r:id="rId1"/>
  <headerFooter>
    <oddHeader>Página 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  <pageSetUpPr fitToPage="1"/>
  </sheetPr>
  <dimension ref="A1:R37"/>
  <sheetViews>
    <sheetView showGridLines="0" topLeftCell="A28" zoomScale="60" zoomScaleNormal="60" workbookViewId="0">
      <selection activeCell="A29" sqref="A29:XFD37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75" t="s">
        <v>136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</row>
    <row r="2" spans="1:18" s="4" customFormat="1" ht="9.75" customHeight="1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3" customHeight="1">
      <c r="A3" s="176" t="s">
        <v>14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3"/>
    </row>
    <row r="4" spans="1:18" s="4" customFormat="1" ht="18" hidden="1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3"/>
    </row>
    <row r="5" spans="1:18" s="4" customFormat="1" ht="24.75" customHeight="1">
      <c r="A5" s="177" t="s">
        <v>1</v>
      </c>
      <c r="B5" s="177" t="s">
        <v>137</v>
      </c>
      <c r="C5" s="177"/>
      <c r="D5" s="177"/>
      <c r="E5" s="177"/>
      <c r="F5" s="177"/>
      <c r="G5" s="177"/>
      <c r="H5" s="177"/>
      <c r="I5" s="177"/>
      <c r="J5" s="177" t="s">
        <v>10</v>
      </c>
      <c r="K5" s="177"/>
      <c r="L5" s="177"/>
      <c r="M5" s="177"/>
      <c r="N5" s="177"/>
      <c r="O5" s="177" t="s">
        <v>9</v>
      </c>
      <c r="P5" s="177"/>
      <c r="Q5" s="177"/>
      <c r="R5" s="3"/>
    </row>
    <row r="6" spans="1:18" s="4" customFormat="1" ht="18.75" customHeight="1">
      <c r="A6" s="177"/>
      <c r="B6" s="177"/>
      <c r="C6" s="177"/>
      <c r="D6" s="177"/>
      <c r="E6" s="177"/>
      <c r="F6" s="177"/>
      <c r="G6" s="177"/>
      <c r="H6" s="177"/>
      <c r="I6" s="177"/>
      <c r="J6" s="27" t="s">
        <v>3</v>
      </c>
      <c r="K6" s="177" t="s">
        <v>138</v>
      </c>
      <c r="L6" s="177"/>
      <c r="M6" s="177"/>
      <c r="N6" s="177"/>
      <c r="O6" s="27" t="s">
        <v>1</v>
      </c>
      <c r="P6" s="177" t="s">
        <v>139</v>
      </c>
      <c r="Q6" s="177"/>
      <c r="R6" s="3"/>
    </row>
    <row r="7" spans="1:18" s="20" customFormat="1" ht="48.75" customHeight="1">
      <c r="A7" s="19" t="str">
        <f>+MIR!A5</f>
        <v>026</v>
      </c>
      <c r="B7" s="130" t="str">
        <f>+MIR!B5</f>
        <v>ATENCIÓN A COMUNIDADES RURALES</v>
      </c>
      <c r="C7" s="130"/>
      <c r="D7" s="130"/>
      <c r="E7" s="130"/>
      <c r="F7" s="130"/>
      <c r="G7" s="130"/>
      <c r="H7" s="130"/>
      <c r="I7" s="130"/>
      <c r="J7" s="39" t="str">
        <f>+MIR!E5</f>
        <v xml:space="preserve">03 </v>
      </c>
      <c r="K7" s="131" t="str">
        <f>+MIR!F5</f>
        <v>MEJORAMIENTO DE LOS SERVICIO PÚBLICOS Y COHESIÓN SOCIAL</v>
      </c>
      <c r="L7" s="131"/>
      <c r="M7" s="131"/>
      <c r="N7" s="131"/>
      <c r="O7" s="54" t="str">
        <f>+MIR!J5</f>
        <v>04</v>
      </c>
      <c r="P7" s="132" t="str">
        <f>+MIR!K5</f>
        <v>Secretaría del Ayuntamiento</v>
      </c>
      <c r="Q7" s="132"/>
    </row>
    <row r="8" spans="1:18" s="4" customFormat="1" ht="41.25" customHeight="1">
      <c r="A8" s="177" t="s">
        <v>15</v>
      </c>
      <c r="B8" s="177"/>
      <c r="C8" s="177"/>
      <c r="D8" s="177"/>
      <c r="E8" s="177"/>
      <c r="F8" s="133" t="str">
        <f>+MIR!C6</f>
        <v>Los habitantes de las comunidades rurales mejoran su desarrollo humano e inclusión al recibir respuesta oportuna y eficaz a sus necesidades de servicios públicos</v>
      </c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</row>
    <row r="9" spans="1:18" s="4" customFormat="1" ht="18" customHeight="1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</row>
    <row r="10" spans="1:18" s="4" customFormat="1" ht="37.5" customHeight="1">
      <c r="A10" s="179" t="s">
        <v>16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</row>
    <row r="11" spans="1:18" s="4" customFormat="1" ht="13.5" hidden="1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38.5" customHeight="1">
      <c r="A12" s="178" t="s">
        <v>2</v>
      </c>
      <c r="B12" s="178"/>
      <c r="C12" s="178"/>
      <c r="D12" s="133" t="str">
        <f>+MIR!C20</f>
        <v>Porcentaje de apoyos de seguridad otorgados a eventos especiales</v>
      </c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58" t="s">
        <v>17</v>
      </c>
      <c r="Q12" s="12" t="s">
        <v>43</v>
      </c>
    </row>
    <row r="13" spans="1:18" s="4" customFormat="1" ht="36" customHeight="1">
      <c r="A13" s="178" t="s">
        <v>18</v>
      </c>
      <c r="B13" s="178"/>
      <c r="C13" s="178"/>
      <c r="D13" s="133" t="s">
        <v>192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</row>
    <row r="14" spans="1:18" s="4" customFormat="1" ht="30" customHeight="1">
      <c r="A14" s="178" t="s">
        <v>7</v>
      </c>
      <c r="B14" s="178"/>
      <c r="C14" s="178"/>
      <c r="D14" s="136" t="s">
        <v>193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58" t="s">
        <v>38</v>
      </c>
      <c r="Q14" s="12" t="s">
        <v>50</v>
      </c>
    </row>
    <row r="15" spans="1:18" s="4" customFormat="1" ht="33" customHeight="1">
      <c r="A15" s="178" t="s">
        <v>19</v>
      </c>
      <c r="B15" s="178"/>
      <c r="C15" s="178"/>
      <c r="D15" s="133" t="s">
        <v>54</v>
      </c>
      <c r="E15" s="133"/>
      <c r="F15" s="133"/>
      <c r="G15" s="133"/>
      <c r="H15" s="133"/>
      <c r="I15" s="133"/>
      <c r="J15" s="178" t="s">
        <v>20</v>
      </c>
      <c r="K15" s="178"/>
      <c r="L15" s="159" t="s">
        <v>45</v>
      </c>
      <c r="M15" s="159"/>
      <c r="N15" s="159"/>
      <c r="O15" s="159"/>
      <c r="P15" s="58" t="s">
        <v>21</v>
      </c>
      <c r="Q15" s="12" t="s">
        <v>46</v>
      </c>
    </row>
    <row r="16" spans="1:18" s="4" customFormat="1" ht="24" customHeight="1">
      <c r="A16" s="178" t="s">
        <v>22</v>
      </c>
      <c r="B16" s="178"/>
      <c r="C16" s="178"/>
      <c r="D16" s="133" t="s">
        <v>52</v>
      </c>
      <c r="E16" s="133"/>
      <c r="F16" s="133"/>
      <c r="G16" s="133"/>
      <c r="H16" s="133"/>
      <c r="I16" s="133"/>
      <c r="J16" s="178" t="s">
        <v>23</v>
      </c>
      <c r="K16" s="178"/>
      <c r="L16" s="178"/>
      <c r="M16" s="178"/>
      <c r="N16" s="178"/>
      <c r="O16" s="178"/>
      <c r="P16" s="133" t="str">
        <f>+MIR!A20</f>
        <v>Actividad 1.8</v>
      </c>
      <c r="Q16" s="133"/>
    </row>
    <row r="17" spans="1:17" s="4" customFormat="1" ht="42.75" customHeight="1">
      <c r="A17" s="178" t="s">
        <v>24</v>
      </c>
      <c r="B17" s="178"/>
      <c r="C17" s="178"/>
      <c r="D17" s="133" t="str">
        <f>+MIR!B20</f>
        <v>Otorgar apoyar de seguridad a eventos especiales</v>
      </c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</row>
    <row r="18" spans="1:17" s="4" customFormat="1" ht="12" customHeight="1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1:17" ht="37" customHeight="1">
      <c r="A19" s="176" t="s">
        <v>25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</row>
    <row r="20" spans="1:17" s="8" customFormat="1" ht="10.5" hidden="1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</row>
    <row r="21" spans="1:17" ht="30" customHeight="1">
      <c r="A21" s="180" t="s">
        <v>26</v>
      </c>
      <c r="B21" s="180"/>
      <c r="C21" s="180"/>
      <c r="D21" s="180"/>
      <c r="E21" s="180"/>
      <c r="F21" s="177" t="s">
        <v>27</v>
      </c>
      <c r="G21" s="177"/>
      <c r="H21" s="177" t="s">
        <v>28</v>
      </c>
      <c r="I21" s="177"/>
      <c r="J21" s="180" t="s">
        <v>29</v>
      </c>
      <c r="K21" s="180"/>
      <c r="L21" s="180"/>
      <c r="M21" s="180"/>
      <c r="N21" s="180" t="s">
        <v>30</v>
      </c>
      <c r="O21" s="180"/>
      <c r="P21" s="180" t="s">
        <v>31</v>
      </c>
      <c r="Q21" s="180"/>
    </row>
    <row r="22" spans="1:17" ht="29.25" customHeight="1">
      <c r="A22" s="180"/>
      <c r="B22" s="180"/>
      <c r="C22" s="180"/>
      <c r="D22" s="180"/>
      <c r="E22" s="180"/>
      <c r="F22" s="177"/>
      <c r="G22" s="177"/>
      <c r="H22" s="177"/>
      <c r="I22" s="177"/>
      <c r="J22" s="60" t="s">
        <v>32</v>
      </c>
      <c r="K22" s="60" t="s">
        <v>33</v>
      </c>
      <c r="L22" s="60" t="s">
        <v>34</v>
      </c>
      <c r="M22" s="60" t="s">
        <v>35</v>
      </c>
      <c r="N22" s="180"/>
      <c r="O22" s="180"/>
      <c r="P22" s="180"/>
      <c r="Q22" s="180"/>
    </row>
    <row r="23" spans="1:17" s="33" customFormat="1" ht="38.15" customHeight="1">
      <c r="A23" s="181" t="s">
        <v>194</v>
      </c>
      <c r="B23" s="181"/>
      <c r="C23" s="181"/>
      <c r="D23" s="181"/>
      <c r="E23" s="181"/>
      <c r="F23" s="161" t="s">
        <v>196</v>
      </c>
      <c r="G23" s="161"/>
      <c r="H23" s="182" t="s">
        <v>49</v>
      </c>
      <c r="I23" s="182"/>
      <c r="J23" s="34">
        <f>+J24</f>
        <v>15</v>
      </c>
      <c r="K23" s="34">
        <f t="shared" ref="K23:M23" si="0">+K24</f>
        <v>15</v>
      </c>
      <c r="L23" s="34">
        <f t="shared" si="0"/>
        <v>15</v>
      </c>
      <c r="M23" s="34">
        <f t="shared" si="0"/>
        <v>15</v>
      </c>
      <c r="N23" s="182">
        <f>SUM(J23:M23)</f>
        <v>60</v>
      </c>
      <c r="O23" s="182"/>
      <c r="P23" s="182"/>
      <c r="Q23" s="182"/>
    </row>
    <row r="24" spans="1:17" s="33" customFormat="1" ht="38.15" customHeight="1">
      <c r="A24" s="181" t="s">
        <v>195</v>
      </c>
      <c r="B24" s="181"/>
      <c r="C24" s="181"/>
      <c r="D24" s="181"/>
      <c r="E24" s="181"/>
      <c r="F24" s="161" t="s">
        <v>196</v>
      </c>
      <c r="G24" s="161"/>
      <c r="H24" s="182" t="s">
        <v>49</v>
      </c>
      <c r="I24" s="182"/>
      <c r="J24" s="34">
        <f>+F37</f>
        <v>15</v>
      </c>
      <c r="K24" s="34">
        <f t="shared" ref="K24:M24" si="1">+G37</f>
        <v>15</v>
      </c>
      <c r="L24" s="34">
        <f t="shared" si="1"/>
        <v>15</v>
      </c>
      <c r="M24" s="34">
        <f t="shared" si="1"/>
        <v>15</v>
      </c>
      <c r="N24" s="182">
        <f>SUM(J24:M24)</f>
        <v>60</v>
      </c>
      <c r="O24" s="182"/>
      <c r="P24" s="182"/>
      <c r="Q24" s="182"/>
    </row>
    <row r="25" spans="1:17" s="30" customFormat="1" ht="34" customHeight="1">
      <c r="A25" s="183" t="s">
        <v>48</v>
      </c>
      <c r="B25" s="183"/>
      <c r="C25" s="183"/>
      <c r="D25" s="183"/>
      <c r="E25" s="183"/>
      <c r="F25" s="171" t="s">
        <v>44</v>
      </c>
      <c r="G25" s="171"/>
      <c r="H25" s="171"/>
      <c r="I25" s="171"/>
      <c r="J25" s="31">
        <f>+J23/J24*100</f>
        <v>100</v>
      </c>
      <c r="K25" s="31">
        <f>+K23/K24*100</f>
        <v>100</v>
      </c>
      <c r="L25" s="31">
        <f>+L23/L24*100</f>
        <v>100</v>
      </c>
      <c r="M25" s="31">
        <f>+M23/M24*100</f>
        <v>100</v>
      </c>
      <c r="N25" s="184">
        <v>100</v>
      </c>
      <c r="O25" s="184"/>
      <c r="P25" s="171"/>
      <c r="Q25" s="171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1" t="s">
        <v>189</v>
      </c>
      <c r="B29" s="141"/>
      <c r="C29" s="141"/>
      <c r="D29" s="141"/>
      <c r="E29" s="141"/>
      <c r="F29" s="74" t="s">
        <v>171</v>
      </c>
      <c r="G29" s="74" t="s">
        <v>172</v>
      </c>
      <c r="H29" s="74" t="s">
        <v>173</v>
      </c>
      <c r="I29" s="74" t="s">
        <v>174</v>
      </c>
      <c r="J29" s="8"/>
      <c r="K29" s="8"/>
      <c r="L29" s="8"/>
      <c r="M29" s="8"/>
      <c r="N29" s="8"/>
      <c r="O29" s="8"/>
      <c r="P29" s="8"/>
      <c r="Q29" s="8"/>
    </row>
    <row r="30" spans="1:17" ht="18.5">
      <c r="A30" s="141" t="s">
        <v>164</v>
      </c>
      <c r="B30" s="141"/>
      <c r="C30" s="141"/>
      <c r="D30" s="141"/>
      <c r="E30" s="141"/>
      <c r="F30" s="75"/>
      <c r="G30" s="75"/>
      <c r="H30" s="75"/>
      <c r="I30" s="75"/>
      <c r="J30" s="7"/>
      <c r="K30" s="7"/>
      <c r="L30" s="7"/>
      <c r="M30" s="7"/>
      <c r="N30" s="8"/>
      <c r="O30" s="8"/>
      <c r="P30" s="8"/>
      <c r="Q30" s="8"/>
    </row>
    <row r="31" spans="1:17" ht="18.5">
      <c r="A31" s="141" t="s">
        <v>165</v>
      </c>
      <c r="B31" s="141"/>
      <c r="C31" s="141"/>
      <c r="D31" s="141"/>
      <c r="E31" s="141"/>
      <c r="F31" s="75"/>
      <c r="G31" s="75"/>
      <c r="H31" s="75"/>
      <c r="I31" s="75"/>
      <c r="J31" s="9"/>
      <c r="K31" s="9"/>
      <c r="L31" s="1"/>
      <c r="M31" s="1"/>
    </row>
    <row r="32" spans="1:17" ht="18.5">
      <c r="A32" s="141" t="s">
        <v>166</v>
      </c>
      <c r="B32" s="141"/>
      <c r="C32" s="141"/>
      <c r="D32" s="141"/>
      <c r="E32" s="141"/>
      <c r="F32" s="75"/>
      <c r="G32" s="75"/>
      <c r="H32" s="75"/>
      <c r="I32" s="75"/>
      <c r="J32" s="10"/>
      <c r="K32" s="10"/>
      <c r="L32" s="1"/>
      <c r="M32" s="1"/>
    </row>
    <row r="33" spans="1:13" ht="18.5">
      <c r="A33" s="141" t="s">
        <v>167</v>
      </c>
      <c r="B33" s="141"/>
      <c r="C33" s="141"/>
      <c r="D33" s="141"/>
      <c r="E33" s="141"/>
      <c r="F33" s="75"/>
      <c r="G33" s="75"/>
      <c r="H33" s="75"/>
      <c r="I33" s="75"/>
      <c r="J33" s="11"/>
      <c r="K33" s="11"/>
      <c r="L33" s="1"/>
      <c r="M33" s="1"/>
    </row>
    <row r="34" spans="1:13" ht="18.5">
      <c r="A34" s="141" t="s">
        <v>168</v>
      </c>
      <c r="B34" s="141"/>
      <c r="C34" s="141"/>
      <c r="D34" s="141"/>
      <c r="E34" s="141"/>
      <c r="F34" s="75">
        <v>15</v>
      </c>
      <c r="G34" s="75">
        <v>15</v>
      </c>
      <c r="H34" s="75">
        <v>15</v>
      </c>
      <c r="I34" s="75">
        <v>15</v>
      </c>
      <c r="J34" s="1"/>
      <c r="K34" s="1"/>
      <c r="L34" s="1"/>
      <c r="M34" s="1"/>
    </row>
    <row r="35" spans="1:13" ht="18.5" customHeight="1">
      <c r="A35" s="141" t="s">
        <v>175</v>
      </c>
      <c r="B35" s="141"/>
      <c r="C35" s="141"/>
      <c r="D35" s="141"/>
      <c r="E35" s="141"/>
      <c r="F35" s="75"/>
      <c r="G35" s="75"/>
      <c r="H35" s="75"/>
      <c r="I35" s="75"/>
      <c r="J35" s="1"/>
      <c r="K35" s="1"/>
      <c r="L35" s="1"/>
      <c r="M35" s="1"/>
    </row>
    <row r="36" spans="1:13" ht="18.5">
      <c r="A36" s="141" t="s">
        <v>169</v>
      </c>
      <c r="B36" s="141"/>
      <c r="C36" s="141"/>
      <c r="D36" s="141"/>
      <c r="E36" s="141"/>
      <c r="F36" s="75"/>
      <c r="G36" s="75"/>
      <c r="H36" s="75"/>
      <c r="I36" s="75"/>
      <c r="J36" s="1"/>
      <c r="K36" s="1"/>
      <c r="L36" s="1"/>
      <c r="M36" s="1"/>
    </row>
    <row r="37" spans="1:13" ht="18.5">
      <c r="A37" s="141" t="s">
        <v>170</v>
      </c>
      <c r="B37" s="141"/>
      <c r="C37" s="141"/>
      <c r="D37" s="141"/>
      <c r="E37" s="141"/>
      <c r="F37" s="76">
        <f>SUM(F30:F36)</f>
        <v>15</v>
      </c>
      <c r="G37" s="76">
        <f t="shared" ref="G37:I37" si="2">SUM(G30:G36)</f>
        <v>15</v>
      </c>
      <c r="H37" s="76">
        <f t="shared" si="2"/>
        <v>15</v>
      </c>
      <c r="I37" s="76">
        <f t="shared" si="2"/>
        <v>15</v>
      </c>
      <c r="J37" s="1"/>
      <c r="K37" s="1"/>
      <c r="L37" s="1"/>
      <c r="M37" s="1"/>
    </row>
  </sheetData>
  <mergeCells count="64">
    <mergeCell ref="A35:E35"/>
    <mergeCell ref="A36:E36"/>
    <mergeCell ref="A37:E37"/>
    <mergeCell ref="A30:E30"/>
    <mergeCell ref="A31:E31"/>
    <mergeCell ref="A32:E32"/>
    <mergeCell ref="A33:E33"/>
    <mergeCell ref="A34:E34"/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9:E29"/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61" orientation="landscape" horizontalDpi="1200" verticalDpi="1200" r:id="rId1"/>
  <headerFooter>
    <oddHeader>Página 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A1:R37"/>
  <sheetViews>
    <sheetView showGridLines="0" topLeftCell="A10" zoomScale="60" zoomScaleNormal="60" workbookViewId="0">
      <selection activeCell="A29" sqref="A29:XFD37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75" t="s">
        <v>136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</row>
    <row r="2" spans="1:18" s="4" customFormat="1" ht="9.75" customHeight="1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3" customHeight="1">
      <c r="A3" s="176" t="s">
        <v>14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3"/>
    </row>
    <row r="4" spans="1:18" s="4" customFormat="1" ht="18" hidden="1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3"/>
    </row>
    <row r="5" spans="1:18" s="4" customFormat="1" ht="24.75" customHeight="1">
      <c r="A5" s="177" t="s">
        <v>1</v>
      </c>
      <c r="B5" s="177" t="s">
        <v>137</v>
      </c>
      <c r="C5" s="177"/>
      <c r="D5" s="177"/>
      <c r="E5" s="177"/>
      <c r="F5" s="177"/>
      <c r="G5" s="177"/>
      <c r="H5" s="177"/>
      <c r="I5" s="177"/>
      <c r="J5" s="177" t="s">
        <v>10</v>
      </c>
      <c r="K5" s="177"/>
      <c r="L5" s="177"/>
      <c r="M5" s="177"/>
      <c r="N5" s="177"/>
      <c r="O5" s="177" t="s">
        <v>9</v>
      </c>
      <c r="P5" s="177"/>
      <c r="Q5" s="177"/>
      <c r="R5" s="3"/>
    </row>
    <row r="6" spans="1:18" s="4" customFormat="1" ht="18.75" customHeight="1">
      <c r="A6" s="177"/>
      <c r="B6" s="177"/>
      <c r="C6" s="177"/>
      <c r="D6" s="177"/>
      <c r="E6" s="177"/>
      <c r="F6" s="177"/>
      <c r="G6" s="177"/>
      <c r="H6" s="177"/>
      <c r="I6" s="177"/>
      <c r="J6" s="27" t="s">
        <v>3</v>
      </c>
      <c r="K6" s="177" t="s">
        <v>138</v>
      </c>
      <c r="L6" s="177"/>
      <c r="M6" s="177"/>
      <c r="N6" s="177"/>
      <c r="O6" s="27" t="s">
        <v>1</v>
      </c>
      <c r="P6" s="177" t="s">
        <v>139</v>
      </c>
      <c r="Q6" s="177"/>
      <c r="R6" s="3"/>
    </row>
    <row r="7" spans="1:18" s="20" customFormat="1" ht="48.75" customHeight="1">
      <c r="A7" s="19" t="str">
        <f>+MIR!A5</f>
        <v>026</v>
      </c>
      <c r="B7" s="130" t="str">
        <f>+MIR!B5</f>
        <v>ATENCIÓN A COMUNIDADES RURALES</v>
      </c>
      <c r="C7" s="130"/>
      <c r="D7" s="130"/>
      <c r="E7" s="130"/>
      <c r="F7" s="130"/>
      <c r="G7" s="130"/>
      <c r="H7" s="130"/>
      <c r="I7" s="130"/>
      <c r="J7" s="39" t="str">
        <f>+MIR!E5</f>
        <v xml:space="preserve">03 </v>
      </c>
      <c r="K7" s="131" t="str">
        <f>+MIR!F5</f>
        <v>MEJORAMIENTO DE LOS SERVICIO PÚBLICOS Y COHESIÓN SOCIAL</v>
      </c>
      <c r="L7" s="131"/>
      <c r="M7" s="131"/>
      <c r="N7" s="131"/>
      <c r="O7" s="54" t="str">
        <f>+MIR!J5</f>
        <v>04</v>
      </c>
      <c r="P7" s="132" t="str">
        <f>+MIR!K5</f>
        <v>Secretaría del Ayuntamiento</v>
      </c>
      <c r="Q7" s="132"/>
    </row>
    <row r="8" spans="1:18" s="4" customFormat="1" ht="41.25" customHeight="1">
      <c r="A8" s="177" t="s">
        <v>15</v>
      </c>
      <c r="B8" s="177"/>
      <c r="C8" s="177"/>
      <c r="D8" s="177"/>
      <c r="E8" s="177"/>
      <c r="F8" s="133" t="str">
        <f>+MIR!C6</f>
        <v>Los habitantes de las comunidades rurales mejoran su desarrollo humano e inclusión al recibir respuesta oportuna y eficaz a sus necesidades de servicios públicos</v>
      </c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</row>
    <row r="9" spans="1:18" s="4" customFormat="1" ht="18" customHeight="1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</row>
    <row r="10" spans="1:18" s="4" customFormat="1" ht="37.5" customHeight="1">
      <c r="A10" s="179" t="s">
        <v>16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</row>
    <row r="11" spans="1:18" s="4" customFormat="1" ht="13.5" hidden="1" customHeight="1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</row>
    <row r="12" spans="1:18" s="4" customFormat="1" ht="38.5" customHeight="1">
      <c r="A12" s="178" t="s">
        <v>2</v>
      </c>
      <c r="B12" s="178"/>
      <c r="C12" s="178"/>
      <c r="D12" s="133" t="str">
        <f>+MIR!C21</f>
        <v xml:space="preserve">Porcentaje de Eventos deportivos realizados </v>
      </c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58" t="s">
        <v>17</v>
      </c>
      <c r="Q12" s="12" t="s">
        <v>43</v>
      </c>
    </row>
    <row r="13" spans="1:18" s="4" customFormat="1" ht="36" customHeight="1">
      <c r="A13" s="178" t="s">
        <v>18</v>
      </c>
      <c r="B13" s="178"/>
      <c r="C13" s="178"/>
      <c r="D13" s="133" t="s">
        <v>91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</row>
    <row r="14" spans="1:18" s="4" customFormat="1" ht="30" customHeight="1">
      <c r="A14" s="178" t="s">
        <v>7</v>
      </c>
      <c r="B14" s="178"/>
      <c r="C14" s="178"/>
      <c r="D14" s="136" t="s">
        <v>92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58" t="s">
        <v>38</v>
      </c>
      <c r="Q14" s="12" t="s">
        <v>50</v>
      </c>
    </row>
    <row r="15" spans="1:18" s="4" customFormat="1" ht="33" customHeight="1">
      <c r="A15" s="178" t="s">
        <v>19</v>
      </c>
      <c r="B15" s="178"/>
      <c r="C15" s="178"/>
      <c r="D15" s="133" t="s">
        <v>54</v>
      </c>
      <c r="E15" s="133"/>
      <c r="F15" s="133"/>
      <c r="G15" s="133"/>
      <c r="H15" s="133"/>
      <c r="I15" s="133"/>
      <c r="J15" s="178" t="s">
        <v>20</v>
      </c>
      <c r="K15" s="178"/>
      <c r="L15" s="159" t="s">
        <v>45</v>
      </c>
      <c r="M15" s="159"/>
      <c r="N15" s="159"/>
      <c r="O15" s="159"/>
      <c r="P15" s="58" t="s">
        <v>21</v>
      </c>
      <c r="Q15" s="12" t="s">
        <v>46</v>
      </c>
    </row>
    <row r="16" spans="1:18" s="4" customFormat="1" ht="24" customHeight="1">
      <c r="A16" s="178" t="s">
        <v>22</v>
      </c>
      <c r="B16" s="178"/>
      <c r="C16" s="178"/>
      <c r="D16" s="133" t="s">
        <v>52</v>
      </c>
      <c r="E16" s="133"/>
      <c r="F16" s="133"/>
      <c r="G16" s="133"/>
      <c r="H16" s="133"/>
      <c r="I16" s="133"/>
      <c r="J16" s="178" t="s">
        <v>23</v>
      </c>
      <c r="K16" s="178"/>
      <c r="L16" s="178"/>
      <c r="M16" s="178"/>
      <c r="N16" s="178"/>
      <c r="O16" s="178"/>
      <c r="P16" s="133" t="str">
        <f>+MIR!A21</f>
        <v>Actividad 1.9</v>
      </c>
      <c r="Q16" s="133"/>
    </row>
    <row r="17" spans="1:17" s="4" customFormat="1" ht="42.75" customHeight="1">
      <c r="A17" s="178" t="s">
        <v>24</v>
      </c>
      <c r="B17" s="178"/>
      <c r="C17" s="178"/>
      <c r="D17" s="133" t="str">
        <f>+MIR!B21</f>
        <v>Realización de eventos deportivos</v>
      </c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</row>
    <row r="18" spans="1:17" s="4" customFormat="1" ht="12" customHeight="1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1:17" ht="37" customHeight="1">
      <c r="A19" s="176" t="s">
        <v>25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</row>
    <row r="20" spans="1:17" s="8" customFormat="1" ht="10.5" hidden="1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</row>
    <row r="21" spans="1:17" ht="30" customHeight="1">
      <c r="A21" s="180" t="s">
        <v>26</v>
      </c>
      <c r="B21" s="180"/>
      <c r="C21" s="180"/>
      <c r="D21" s="180"/>
      <c r="E21" s="180"/>
      <c r="F21" s="177" t="s">
        <v>27</v>
      </c>
      <c r="G21" s="177"/>
      <c r="H21" s="177" t="s">
        <v>28</v>
      </c>
      <c r="I21" s="177"/>
      <c r="J21" s="180" t="s">
        <v>29</v>
      </c>
      <c r="K21" s="180"/>
      <c r="L21" s="180"/>
      <c r="M21" s="180"/>
      <c r="N21" s="180" t="s">
        <v>30</v>
      </c>
      <c r="O21" s="180"/>
      <c r="P21" s="180" t="s">
        <v>31</v>
      </c>
      <c r="Q21" s="180"/>
    </row>
    <row r="22" spans="1:17" ht="29.25" customHeight="1">
      <c r="A22" s="180"/>
      <c r="B22" s="180"/>
      <c r="C22" s="180"/>
      <c r="D22" s="180"/>
      <c r="E22" s="180"/>
      <c r="F22" s="177"/>
      <c r="G22" s="177"/>
      <c r="H22" s="177"/>
      <c r="I22" s="177"/>
      <c r="J22" s="60" t="s">
        <v>32</v>
      </c>
      <c r="K22" s="60" t="s">
        <v>33</v>
      </c>
      <c r="L22" s="60" t="s">
        <v>34</v>
      </c>
      <c r="M22" s="60" t="s">
        <v>35</v>
      </c>
      <c r="N22" s="180"/>
      <c r="O22" s="180"/>
      <c r="P22" s="180"/>
      <c r="Q22" s="180"/>
    </row>
    <row r="23" spans="1:17" s="33" customFormat="1" ht="38.15" customHeight="1">
      <c r="A23" s="185" t="s">
        <v>93</v>
      </c>
      <c r="B23" s="185"/>
      <c r="C23" s="185"/>
      <c r="D23" s="185"/>
      <c r="E23" s="185"/>
      <c r="F23" s="182" t="s">
        <v>75</v>
      </c>
      <c r="G23" s="182"/>
      <c r="H23" s="182" t="s">
        <v>49</v>
      </c>
      <c r="I23" s="182"/>
      <c r="J23" s="34">
        <f>+J24</f>
        <v>18</v>
      </c>
      <c r="K23" s="34">
        <f t="shared" ref="K23:M23" si="0">+K24</f>
        <v>18</v>
      </c>
      <c r="L23" s="34">
        <f t="shared" si="0"/>
        <v>18</v>
      </c>
      <c r="M23" s="34">
        <f t="shared" si="0"/>
        <v>18</v>
      </c>
      <c r="N23" s="182">
        <f>SUM(J23:M23)</f>
        <v>72</v>
      </c>
      <c r="O23" s="182"/>
      <c r="P23" s="182"/>
      <c r="Q23" s="182"/>
    </row>
    <row r="24" spans="1:17" s="33" customFormat="1" ht="38.15" customHeight="1">
      <c r="A24" s="185" t="s">
        <v>94</v>
      </c>
      <c r="B24" s="185"/>
      <c r="C24" s="185"/>
      <c r="D24" s="185"/>
      <c r="E24" s="185"/>
      <c r="F24" s="182" t="s">
        <v>75</v>
      </c>
      <c r="G24" s="182"/>
      <c r="H24" s="182" t="s">
        <v>49</v>
      </c>
      <c r="I24" s="182"/>
      <c r="J24" s="34">
        <f>+F37</f>
        <v>18</v>
      </c>
      <c r="K24" s="34">
        <f t="shared" ref="K24:M24" si="1">+G37</f>
        <v>18</v>
      </c>
      <c r="L24" s="34">
        <f t="shared" si="1"/>
        <v>18</v>
      </c>
      <c r="M24" s="34">
        <f t="shared" si="1"/>
        <v>18</v>
      </c>
      <c r="N24" s="182">
        <f>SUM(J24:M24)</f>
        <v>72</v>
      </c>
      <c r="O24" s="182"/>
      <c r="P24" s="182"/>
      <c r="Q24" s="182"/>
    </row>
    <row r="25" spans="1:17" s="30" customFormat="1" ht="34" customHeight="1">
      <c r="A25" s="183" t="s">
        <v>48</v>
      </c>
      <c r="B25" s="183"/>
      <c r="C25" s="183"/>
      <c r="D25" s="183"/>
      <c r="E25" s="183"/>
      <c r="F25" s="171" t="s">
        <v>44</v>
      </c>
      <c r="G25" s="171"/>
      <c r="H25" s="171"/>
      <c r="I25" s="171"/>
      <c r="J25" s="31">
        <f>+J23/J24*100</f>
        <v>100</v>
      </c>
      <c r="K25" s="31">
        <f>+K23/K24*100</f>
        <v>100</v>
      </c>
      <c r="L25" s="31">
        <f>+L23/L24*100</f>
        <v>100</v>
      </c>
      <c r="M25" s="31">
        <f>+M23/M24*100</f>
        <v>100</v>
      </c>
      <c r="N25" s="184">
        <v>100</v>
      </c>
      <c r="O25" s="184"/>
      <c r="P25" s="171"/>
      <c r="Q25" s="171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1" t="s">
        <v>198</v>
      </c>
      <c r="B29" s="141"/>
      <c r="C29" s="141"/>
      <c r="D29" s="141"/>
      <c r="E29" s="141"/>
      <c r="F29" s="74" t="s">
        <v>171</v>
      </c>
      <c r="G29" s="74" t="s">
        <v>172</v>
      </c>
      <c r="H29" s="74" t="s">
        <v>173</v>
      </c>
      <c r="I29" s="74" t="s">
        <v>174</v>
      </c>
      <c r="J29" s="8"/>
      <c r="K29" s="8"/>
      <c r="L29" s="8"/>
      <c r="M29" s="8"/>
      <c r="N29" s="8"/>
      <c r="O29" s="8"/>
      <c r="P29" s="8"/>
      <c r="Q29" s="8"/>
    </row>
    <row r="30" spans="1:17" ht="18.5">
      <c r="A30" s="141" t="s">
        <v>164</v>
      </c>
      <c r="B30" s="141"/>
      <c r="C30" s="141"/>
      <c r="D30" s="141"/>
      <c r="E30" s="141"/>
      <c r="F30" s="75"/>
      <c r="G30" s="75"/>
      <c r="H30" s="75"/>
      <c r="I30" s="75"/>
      <c r="J30" s="7"/>
      <c r="K30" s="7"/>
      <c r="L30" s="7"/>
      <c r="M30" s="7"/>
      <c r="N30" s="8"/>
      <c r="O30" s="8"/>
      <c r="P30" s="8"/>
      <c r="Q30" s="8"/>
    </row>
    <row r="31" spans="1:17" ht="18.5">
      <c r="A31" s="141" t="s">
        <v>165</v>
      </c>
      <c r="B31" s="141"/>
      <c r="C31" s="141"/>
      <c r="D31" s="141"/>
      <c r="E31" s="141"/>
      <c r="F31" s="75"/>
      <c r="G31" s="75"/>
      <c r="H31" s="75"/>
      <c r="I31" s="75"/>
      <c r="J31" s="9"/>
      <c r="K31" s="9"/>
      <c r="L31" s="1"/>
      <c r="M31" s="1"/>
    </row>
    <row r="32" spans="1:17" ht="18.5">
      <c r="A32" s="141" t="s">
        <v>166</v>
      </c>
      <c r="B32" s="141"/>
      <c r="C32" s="141"/>
      <c r="D32" s="141"/>
      <c r="E32" s="141"/>
      <c r="F32" s="75"/>
      <c r="G32" s="75"/>
      <c r="H32" s="75"/>
      <c r="I32" s="75"/>
      <c r="J32" s="10"/>
      <c r="K32" s="10"/>
      <c r="L32" s="1"/>
      <c r="M32" s="1"/>
    </row>
    <row r="33" spans="1:13" ht="18.5">
      <c r="A33" s="141" t="s">
        <v>167</v>
      </c>
      <c r="B33" s="141"/>
      <c r="C33" s="141"/>
      <c r="D33" s="141"/>
      <c r="E33" s="141"/>
      <c r="F33" s="75"/>
      <c r="G33" s="75"/>
      <c r="H33" s="75"/>
      <c r="I33" s="75"/>
      <c r="J33" s="11"/>
      <c r="K33" s="11"/>
      <c r="L33" s="1"/>
      <c r="M33" s="1"/>
    </row>
    <row r="34" spans="1:13" ht="18.5">
      <c r="A34" s="141" t="s">
        <v>168</v>
      </c>
      <c r="B34" s="141"/>
      <c r="C34" s="141"/>
      <c r="D34" s="141"/>
      <c r="E34" s="141"/>
      <c r="F34" s="75">
        <v>18</v>
      </c>
      <c r="G34" s="75">
        <v>18</v>
      </c>
      <c r="H34" s="75">
        <v>18</v>
      </c>
      <c r="I34" s="75">
        <v>18</v>
      </c>
      <c r="J34" s="1"/>
      <c r="K34" s="1"/>
      <c r="L34" s="1"/>
      <c r="M34" s="1"/>
    </row>
    <row r="35" spans="1:13" ht="18.5" customHeight="1">
      <c r="A35" s="141" t="s">
        <v>175</v>
      </c>
      <c r="B35" s="141"/>
      <c r="C35" s="141"/>
      <c r="D35" s="141"/>
      <c r="E35" s="141"/>
      <c r="F35" s="75"/>
      <c r="G35" s="75"/>
      <c r="H35" s="75"/>
      <c r="I35" s="75"/>
      <c r="J35" s="1"/>
      <c r="K35" s="1"/>
      <c r="L35" s="1"/>
      <c r="M35" s="1"/>
    </row>
    <row r="36" spans="1:13" ht="18.5">
      <c r="A36" s="141" t="s">
        <v>169</v>
      </c>
      <c r="B36" s="141"/>
      <c r="C36" s="141"/>
      <c r="D36" s="141"/>
      <c r="E36" s="141"/>
      <c r="F36" s="75"/>
      <c r="G36" s="75"/>
      <c r="H36" s="75"/>
      <c r="I36" s="75"/>
      <c r="J36" s="1"/>
      <c r="K36" s="1"/>
      <c r="L36" s="1"/>
      <c r="M36" s="1"/>
    </row>
    <row r="37" spans="1:13" ht="18.5">
      <c r="A37" s="141" t="s">
        <v>170</v>
      </c>
      <c r="B37" s="141"/>
      <c r="C37" s="141"/>
      <c r="D37" s="141"/>
      <c r="E37" s="141"/>
      <c r="F37" s="76">
        <f>SUM(F30:F36)</f>
        <v>18</v>
      </c>
      <c r="G37" s="76">
        <f t="shared" ref="G37:I37" si="2">SUM(G30:G36)</f>
        <v>18</v>
      </c>
      <c r="H37" s="76">
        <f t="shared" si="2"/>
        <v>18</v>
      </c>
      <c r="I37" s="76">
        <f t="shared" si="2"/>
        <v>18</v>
      </c>
      <c r="J37" s="1"/>
      <c r="K37" s="1"/>
      <c r="L37" s="1"/>
      <c r="M37" s="1"/>
    </row>
  </sheetData>
  <mergeCells count="64">
    <mergeCell ref="A35:E35"/>
    <mergeCell ref="A36:E36"/>
    <mergeCell ref="A37:E37"/>
    <mergeCell ref="A30:E30"/>
    <mergeCell ref="A31:E31"/>
    <mergeCell ref="A32:E32"/>
    <mergeCell ref="A33:E33"/>
    <mergeCell ref="A34:E34"/>
    <mergeCell ref="A1:Q1"/>
    <mergeCell ref="C2:G2"/>
    <mergeCell ref="A3:Q3"/>
    <mergeCell ref="A5:A6"/>
    <mergeCell ref="B5:I6"/>
    <mergeCell ref="J5:N5"/>
    <mergeCell ref="O5:Q5"/>
    <mergeCell ref="K6:N6"/>
    <mergeCell ref="P6:Q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5:C15"/>
    <mergeCell ref="D15:I15"/>
    <mergeCell ref="J15:K15"/>
    <mergeCell ref="L15:O15"/>
    <mergeCell ref="A16:C16"/>
    <mergeCell ref="D16:I16"/>
    <mergeCell ref="J16:O16"/>
    <mergeCell ref="P16:Q16"/>
    <mergeCell ref="A17:C17"/>
    <mergeCell ref="D17:Q17"/>
    <mergeCell ref="A18:Q18"/>
    <mergeCell ref="A19:Q1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A29:E29"/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</mergeCells>
  <printOptions horizontalCentered="1"/>
  <pageMargins left="0.23622047244094491" right="0.23622047244094491" top="0.35433070866141736" bottom="0.35433070866141736" header="0.11811023622047245" footer="0.11811023622047245"/>
  <pageSetup scale="61" orientation="landscape" horizontalDpi="1200" verticalDpi="1200" r:id="rId1"/>
  <headerFooter>
    <oddHeader>Página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499984740745262"/>
    <pageSetUpPr fitToPage="1"/>
  </sheetPr>
  <dimension ref="A1:R38"/>
  <sheetViews>
    <sheetView showGridLines="0" zoomScale="60" zoomScaleNormal="60" workbookViewId="0">
      <selection activeCell="D15" sqref="D15:I15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25" t="s">
        <v>136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8" s="4" customFormat="1" ht="9.75" customHeight="1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3" customHeight="1">
      <c r="A3" s="127" t="s">
        <v>14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3"/>
    </row>
    <row r="4" spans="1:18" s="4" customFormat="1" ht="18" hidden="1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3"/>
    </row>
    <row r="5" spans="1:18" s="4" customFormat="1" ht="24.75" customHeight="1">
      <c r="A5" s="128" t="s">
        <v>1</v>
      </c>
      <c r="B5" s="128" t="s">
        <v>137</v>
      </c>
      <c r="C5" s="128"/>
      <c r="D5" s="128"/>
      <c r="E5" s="128"/>
      <c r="F5" s="128"/>
      <c r="G5" s="128"/>
      <c r="H5" s="128"/>
      <c r="I5" s="128"/>
      <c r="J5" s="128" t="s">
        <v>10</v>
      </c>
      <c r="K5" s="128"/>
      <c r="L5" s="128"/>
      <c r="M5" s="128"/>
      <c r="N5" s="128"/>
      <c r="O5" s="128" t="s">
        <v>9</v>
      </c>
      <c r="P5" s="128"/>
      <c r="Q5" s="128"/>
      <c r="R5" s="3"/>
    </row>
    <row r="6" spans="1:18" s="4" customFormat="1" ht="18.75" customHeight="1">
      <c r="A6" s="128"/>
      <c r="B6" s="128"/>
      <c r="C6" s="128"/>
      <c r="D6" s="128"/>
      <c r="E6" s="128"/>
      <c r="F6" s="128"/>
      <c r="G6" s="128"/>
      <c r="H6" s="128"/>
      <c r="I6" s="128"/>
      <c r="J6" s="24" t="s">
        <v>3</v>
      </c>
      <c r="K6" s="128" t="s">
        <v>138</v>
      </c>
      <c r="L6" s="128"/>
      <c r="M6" s="128"/>
      <c r="N6" s="128"/>
      <c r="O6" s="24" t="s">
        <v>1</v>
      </c>
      <c r="P6" s="128" t="s">
        <v>139</v>
      </c>
      <c r="Q6" s="128"/>
      <c r="R6" s="3"/>
    </row>
    <row r="7" spans="1:18" s="20" customFormat="1" ht="48.75" customHeight="1">
      <c r="A7" s="19" t="str">
        <f>+MIR!A5</f>
        <v>026</v>
      </c>
      <c r="B7" s="130" t="str">
        <f>+MIR!B5</f>
        <v>ATENCIÓN A COMUNIDADES RURALES</v>
      </c>
      <c r="C7" s="130"/>
      <c r="D7" s="130"/>
      <c r="E7" s="130"/>
      <c r="F7" s="130"/>
      <c r="G7" s="130"/>
      <c r="H7" s="130"/>
      <c r="I7" s="130"/>
      <c r="J7" s="39" t="str">
        <f>+MIR!E5</f>
        <v xml:space="preserve">03 </v>
      </c>
      <c r="K7" s="131" t="str">
        <f>+MIR!F5</f>
        <v>MEJORAMIENTO DE LOS SERVICIO PÚBLICOS Y COHESIÓN SOCIAL</v>
      </c>
      <c r="L7" s="131"/>
      <c r="M7" s="131"/>
      <c r="N7" s="131"/>
      <c r="O7" s="54" t="str">
        <f>+MIR!J5</f>
        <v>04</v>
      </c>
      <c r="P7" s="132" t="str">
        <f>+MIR!K5</f>
        <v>Secretaría del Ayuntamiento</v>
      </c>
      <c r="Q7" s="132"/>
    </row>
    <row r="8" spans="1:18" s="4" customFormat="1" ht="41.25" customHeight="1">
      <c r="A8" s="128" t="s">
        <v>15</v>
      </c>
      <c r="B8" s="128"/>
      <c r="C8" s="128"/>
      <c r="D8" s="128"/>
      <c r="E8" s="128"/>
      <c r="F8" s="133" t="str">
        <f>+MIR!C6</f>
        <v>Los habitantes de las comunidades rurales mejoran su desarrollo humano e inclusión al recibir respuesta oportuna y eficaz a sus necesidades de servicios públicos</v>
      </c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</row>
    <row r="9" spans="1:18" s="4" customFormat="1" ht="18" customHeight="1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</row>
    <row r="10" spans="1:18" s="4" customFormat="1" ht="37.5" customHeight="1">
      <c r="A10" s="135" t="s">
        <v>16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</row>
    <row r="11" spans="1:18" s="4" customFormat="1" ht="13.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8" s="4" customFormat="1" ht="24.75" customHeight="1">
      <c r="A12" s="129" t="s">
        <v>2</v>
      </c>
      <c r="B12" s="129"/>
      <c r="C12" s="129"/>
      <c r="D12" s="133" t="str">
        <f>+MIR!C10</f>
        <v>Tasa de variación de la calificación de la calidad de los servicios públicos municipales</v>
      </c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71" t="s">
        <v>17</v>
      </c>
      <c r="Q12" s="12" t="s">
        <v>43</v>
      </c>
    </row>
    <row r="13" spans="1:18" s="4" customFormat="1" ht="36" customHeight="1">
      <c r="A13" s="129" t="s">
        <v>18</v>
      </c>
      <c r="B13" s="129"/>
      <c r="C13" s="129"/>
      <c r="D13" s="133" t="s">
        <v>124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</row>
    <row r="14" spans="1:18" s="4" customFormat="1" ht="56.15" customHeight="1">
      <c r="A14" s="129" t="s">
        <v>7</v>
      </c>
      <c r="B14" s="129"/>
      <c r="C14" s="129"/>
      <c r="D14" s="136" t="s">
        <v>125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71" t="s">
        <v>38</v>
      </c>
      <c r="Q14" s="12" t="s">
        <v>126</v>
      </c>
    </row>
    <row r="15" spans="1:18" s="4" customFormat="1" ht="33" customHeight="1">
      <c r="A15" s="129" t="s">
        <v>19</v>
      </c>
      <c r="B15" s="129"/>
      <c r="C15" s="129"/>
      <c r="D15" s="133" t="s">
        <v>44</v>
      </c>
      <c r="E15" s="133"/>
      <c r="F15" s="133"/>
      <c r="G15" s="133"/>
      <c r="H15" s="133"/>
      <c r="I15" s="133"/>
      <c r="J15" s="129" t="s">
        <v>20</v>
      </c>
      <c r="K15" s="129"/>
      <c r="L15" s="139" t="s">
        <v>45</v>
      </c>
      <c r="M15" s="139"/>
      <c r="N15" s="139"/>
      <c r="O15" s="139"/>
      <c r="P15" s="71" t="s">
        <v>21</v>
      </c>
      <c r="Q15" s="12" t="s">
        <v>46</v>
      </c>
    </row>
    <row r="16" spans="1:18" s="4" customFormat="1" ht="24" customHeight="1">
      <c r="A16" s="129" t="s">
        <v>22</v>
      </c>
      <c r="B16" s="129"/>
      <c r="C16" s="129"/>
      <c r="D16" s="133" t="s">
        <v>47</v>
      </c>
      <c r="E16" s="133"/>
      <c r="F16" s="133"/>
      <c r="G16" s="133"/>
      <c r="H16" s="133"/>
      <c r="I16" s="133"/>
      <c r="J16" s="129" t="s">
        <v>23</v>
      </c>
      <c r="K16" s="129"/>
      <c r="L16" s="129"/>
      <c r="M16" s="129"/>
      <c r="N16" s="129"/>
      <c r="O16" s="129"/>
      <c r="P16" s="133" t="str">
        <f>+MIR!A10</f>
        <v>Fin</v>
      </c>
      <c r="Q16" s="133"/>
    </row>
    <row r="17" spans="1:17" s="4" customFormat="1" ht="42.75" customHeight="1">
      <c r="A17" s="129" t="s">
        <v>24</v>
      </c>
      <c r="B17" s="129"/>
      <c r="C17" s="129"/>
      <c r="D17" s="133" t="str">
        <f>+MIR!B10</f>
        <v>Prestar servicios públicos de calidad y desarrollar estrategias de cohesión social para contribuir a mejorar el desarrollo humano mediante la atención a las necesidades de las comunidades rurales</v>
      </c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</row>
    <row r="18" spans="1:17" s="4" customFormat="1" ht="12" customHeight="1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1:17" ht="37" customHeight="1">
      <c r="A19" s="127" t="s">
        <v>25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</row>
    <row r="20" spans="1:17" s="8" customFormat="1" ht="10.5" hidden="1" customHeight="1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30" customHeight="1">
      <c r="A21" s="140" t="s">
        <v>26</v>
      </c>
      <c r="B21" s="140"/>
      <c r="C21" s="140"/>
      <c r="D21" s="140"/>
      <c r="E21" s="140"/>
      <c r="F21" s="128" t="s">
        <v>27</v>
      </c>
      <c r="G21" s="128"/>
      <c r="H21" s="128" t="s">
        <v>28</v>
      </c>
      <c r="I21" s="128"/>
      <c r="J21" s="140" t="s">
        <v>29</v>
      </c>
      <c r="K21" s="140"/>
      <c r="L21" s="140"/>
      <c r="M21" s="140"/>
      <c r="N21" s="140" t="s">
        <v>30</v>
      </c>
      <c r="O21" s="140"/>
      <c r="P21" s="140" t="s">
        <v>31</v>
      </c>
      <c r="Q21" s="140"/>
    </row>
    <row r="22" spans="1:17" ht="29.25" customHeight="1">
      <c r="A22" s="140"/>
      <c r="B22" s="140"/>
      <c r="C22" s="140"/>
      <c r="D22" s="140"/>
      <c r="E22" s="140"/>
      <c r="F22" s="128"/>
      <c r="G22" s="128"/>
      <c r="H22" s="128"/>
      <c r="I22" s="128"/>
      <c r="J22" s="72" t="s">
        <v>32</v>
      </c>
      <c r="K22" s="72" t="s">
        <v>33</v>
      </c>
      <c r="L22" s="72" t="s">
        <v>34</v>
      </c>
      <c r="M22" s="72" t="s">
        <v>35</v>
      </c>
      <c r="N22" s="140"/>
      <c r="O22" s="140"/>
      <c r="P22" s="140"/>
      <c r="Q22" s="140"/>
    </row>
    <row r="23" spans="1:17" s="30" customFormat="1" ht="47.5" customHeight="1">
      <c r="A23" s="141" t="s">
        <v>202</v>
      </c>
      <c r="B23" s="141"/>
      <c r="C23" s="141"/>
      <c r="D23" s="141"/>
      <c r="E23" s="141"/>
      <c r="F23" s="142" t="s">
        <v>127</v>
      </c>
      <c r="G23" s="143"/>
      <c r="H23" s="142" t="s">
        <v>116</v>
      </c>
      <c r="I23" s="143"/>
      <c r="J23" s="47"/>
      <c r="K23" s="47"/>
      <c r="L23" s="47"/>
      <c r="M23" s="79">
        <v>80</v>
      </c>
      <c r="N23" s="144">
        <f>+M23</f>
        <v>80</v>
      </c>
      <c r="O23" s="144"/>
      <c r="P23" s="145"/>
      <c r="Q23" s="145"/>
    </row>
    <row r="24" spans="1:17" s="30" customFormat="1" ht="47.5" customHeight="1">
      <c r="A24" s="141" t="s">
        <v>203</v>
      </c>
      <c r="B24" s="141"/>
      <c r="C24" s="141"/>
      <c r="D24" s="141"/>
      <c r="E24" s="141"/>
      <c r="F24" s="142" t="s">
        <v>127</v>
      </c>
      <c r="G24" s="143"/>
      <c r="H24" s="142" t="s">
        <v>116</v>
      </c>
      <c r="I24" s="143"/>
      <c r="J24" s="47"/>
      <c r="K24" s="47"/>
      <c r="L24" s="47"/>
      <c r="M24" s="80">
        <f>+F38</f>
        <v>51.25</v>
      </c>
      <c r="N24" s="144">
        <f>+M24</f>
        <v>51.25</v>
      </c>
      <c r="O24" s="144"/>
      <c r="P24" s="145"/>
      <c r="Q24" s="145"/>
    </row>
    <row r="25" spans="1:17" s="30" customFormat="1" ht="47.5" customHeight="1">
      <c r="A25" s="146" t="s">
        <v>48</v>
      </c>
      <c r="B25" s="146"/>
      <c r="C25" s="146"/>
      <c r="D25" s="146"/>
      <c r="E25" s="146"/>
      <c r="F25" s="145" t="s">
        <v>44</v>
      </c>
      <c r="G25" s="145"/>
      <c r="H25" s="145"/>
      <c r="I25" s="145"/>
      <c r="J25" s="48"/>
      <c r="K25" s="48"/>
      <c r="L25" s="48"/>
      <c r="M25" s="49">
        <f>+(M23-M24)/M24*100</f>
        <v>56.09756097560976</v>
      </c>
      <c r="N25" s="147">
        <f>+(N23-N24)/N24*100</f>
        <v>56.09756097560976</v>
      </c>
      <c r="O25" s="148"/>
      <c r="P25" s="145"/>
      <c r="Q25" s="145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8"/>
      <c r="B29" s="8"/>
      <c r="C29" s="8"/>
      <c r="D29" s="8"/>
      <c r="E29" s="8"/>
      <c r="F29" s="149"/>
      <c r="G29" s="150"/>
      <c r="H29" s="8"/>
      <c r="I29" s="8"/>
      <c r="J29" s="8"/>
      <c r="K29" s="8"/>
      <c r="L29" s="8"/>
      <c r="M29" s="8"/>
      <c r="N29" s="8"/>
      <c r="O29" s="8"/>
      <c r="P29" s="8"/>
      <c r="Q29" s="8"/>
    </row>
    <row r="32" spans="1:17" ht="18.5">
      <c r="A32" s="141" t="s">
        <v>128</v>
      </c>
      <c r="B32" s="141"/>
      <c r="C32" s="141"/>
      <c r="D32" s="141"/>
      <c r="E32" s="141"/>
      <c r="F32" s="142">
        <v>2019</v>
      </c>
      <c r="G32" s="143"/>
    </row>
    <row r="33" spans="1:7" ht="18.5">
      <c r="A33" s="141" t="s">
        <v>129</v>
      </c>
      <c r="B33" s="141"/>
      <c r="C33" s="141"/>
      <c r="D33" s="141"/>
      <c r="E33" s="141"/>
      <c r="F33" s="136">
        <v>60</v>
      </c>
      <c r="G33" s="138"/>
    </row>
    <row r="34" spans="1:7" ht="18.5">
      <c r="A34" s="141" t="s">
        <v>130</v>
      </c>
      <c r="B34" s="141"/>
      <c r="C34" s="141"/>
      <c r="D34" s="141"/>
      <c r="E34" s="141"/>
      <c r="F34" s="136">
        <v>73</v>
      </c>
      <c r="G34" s="138"/>
    </row>
    <row r="35" spans="1:7" ht="18.5">
      <c r="A35" s="141" t="s">
        <v>131</v>
      </c>
      <c r="B35" s="141"/>
      <c r="C35" s="141"/>
      <c r="D35" s="141"/>
      <c r="E35" s="141"/>
      <c r="F35" s="136">
        <v>67</v>
      </c>
      <c r="G35" s="138"/>
    </row>
    <row r="36" spans="1:7" ht="18.5">
      <c r="A36" s="141" t="s">
        <v>132</v>
      </c>
      <c r="B36" s="141"/>
      <c r="C36" s="141"/>
      <c r="D36" s="141"/>
      <c r="E36" s="141"/>
      <c r="F36" s="142">
        <v>5</v>
      </c>
      <c r="G36" s="143"/>
    </row>
    <row r="37" spans="1:7" ht="18.5">
      <c r="A37" s="141" t="s">
        <v>133</v>
      </c>
      <c r="B37" s="141"/>
      <c r="C37" s="141"/>
      <c r="D37" s="141"/>
      <c r="E37" s="141"/>
      <c r="F37" s="142">
        <f>SUM(F33:G36)</f>
        <v>205</v>
      </c>
      <c r="G37" s="143"/>
    </row>
    <row r="38" spans="1:7" ht="18.5">
      <c r="A38" s="141" t="s">
        <v>134</v>
      </c>
      <c r="B38" s="141"/>
      <c r="C38" s="141"/>
      <c r="D38" s="141"/>
      <c r="E38" s="141"/>
      <c r="F38" s="151">
        <f>+F37/4</f>
        <v>51.25</v>
      </c>
      <c r="G38" s="152"/>
    </row>
  </sheetData>
  <mergeCells count="70">
    <mergeCell ref="A38:E38"/>
    <mergeCell ref="F38:G38"/>
    <mergeCell ref="A35:E35"/>
    <mergeCell ref="F35:G35"/>
    <mergeCell ref="A36:E36"/>
    <mergeCell ref="F36:G36"/>
    <mergeCell ref="A37:E37"/>
    <mergeCell ref="F37:G37"/>
    <mergeCell ref="A32:E32"/>
    <mergeCell ref="F32:G32"/>
    <mergeCell ref="A33:E33"/>
    <mergeCell ref="F33:G33"/>
    <mergeCell ref="A34:E34"/>
    <mergeCell ref="F34:G34"/>
    <mergeCell ref="F29:G29"/>
    <mergeCell ref="A24:E24"/>
    <mergeCell ref="F24:G24"/>
    <mergeCell ref="H24:I24"/>
    <mergeCell ref="N24:O24"/>
    <mergeCell ref="P24:Q24"/>
    <mergeCell ref="A25:E25"/>
    <mergeCell ref="F25:G25"/>
    <mergeCell ref="H25:I25"/>
    <mergeCell ref="N25:O25"/>
    <mergeCell ref="P25:Q25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1" orientation="landscape" horizontalDpi="1200" verticalDpi="1200" r:id="rId1"/>
  <headerFooter>
    <oddHeader>Página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R35"/>
  <sheetViews>
    <sheetView showGridLines="0" topLeftCell="A9" zoomScale="60" zoomScaleNormal="60" workbookViewId="0">
      <selection activeCell="M23" sqref="M23:M24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53" t="s">
        <v>136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</row>
    <row r="2" spans="1:18" s="4" customFormat="1" ht="9.75" customHeight="1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3" customHeight="1">
      <c r="A3" s="154" t="s">
        <v>14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3"/>
    </row>
    <row r="4" spans="1:18" s="4" customFormat="1" ht="18" hidden="1" customHeight="1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3"/>
    </row>
    <row r="5" spans="1:18" s="4" customFormat="1" ht="24.75" customHeight="1">
      <c r="A5" s="155" t="s">
        <v>1</v>
      </c>
      <c r="B5" s="155" t="s">
        <v>137</v>
      </c>
      <c r="C5" s="155"/>
      <c r="D5" s="155"/>
      <c r="E5" s="155"/>
      <c r="F5" s="155"/>
      <c r="G5" s="155"/>
      <c r="H5" s="155"/>
      <c r="I5" s="155"/>
      <c r="J5" s="155" t="s">
        <v>10</v>
      </c>
      <c r="K5" s="155"/>
      <c r="L5" s="155"/>
      <c r="M5" s="155"/>
      <c r="N5" s="155"/>
      <c r="O5" s="155" t="s">
        <v>9</v>
      </c>
      <c r="P5" s="155"/>
      <c r="Q5" s="155"/>
      <c r="R5" s="3"/>
    </row>
    <row r="6" spans="1:18" s="4" customFormat="1" ht="18.75" customHeight="1">
      <c r="A6" s="155"/>
      <c r="B6" s="155"/>
      <c r="C6" s="155"/>
      <c r="D6" s="155"/>
      <c r="E6" s="155"/>
      <c r="F6" s="155"/>
      <c r="G6" s="155"/>
      <c r="H6" s="155"/>
      <c r="I6" s="155"/>
      <c r="J6" s="66" t="s">
        <v>3</v>
      </c>
      <c r="K6" s="155" t="s">
        <v>138</v>
      </c>
      <c r="L6" s="155"/>
      <c r="M6" s="155"/>
      <c r="N6" s="155"/>
      <c r="O6" s="66" t="s">
        <v>1</v>
      </c>
      <c r="P6" s="155" t="s">
        <v>139</v>
      </c>
      <c r="Q6" s="155"/>
      <c r="R6" s="3"/>
    </row>
    <row r="7" spans="1:18" s="20" customFormat="1" ht="48.75" customHeight="1">
      <c r="A7" s="19" t="str">
        <f>+MIR!A5</f>
        <v>026</v>
      </c>
      <c r="B7" s="130" t="str">
        <f>+MIR!B5</f>
        <v>ATENCIÓN A COMUNIDADES RURALES</v>
      </c>
      <c r="C7" s="130"/>
      <c r="D7" s="130"/>
      <c r="E7" s="130"/>
      <c r="F7" s="130"/>
      <c r="G7" s="130"/>
      <c r="H7" s="130"/>
      <c r="I7" s="130"/>
      <c r="J7" s="39" t="str">
        <f>+MIR!E5</f>
        <v xml:space="preserve">03 </v>
      </c>
      <c r="K7" s="131" t="str">
        <f>+MIR!F5</f>
        <v>MEJORAMIENTO DE LOS SERVICIO PÚBLICOS Y COHESIÓN SOCIAL</v>
      </c>
      <c r="L7" s="131"/>
      <c r="M7" s="131"/>
      <c r="N7" s="131"/>
      <c r="O7" s="54" t="str">
        <f>+MIR!J5</f>
        <v>04</v>
      </c>
      <c r="P7" s="132" t="str">
        <f>+MIR!K5</f>
        <v>Secretaría del Ayuntamiento</v>
      </c>
      <c r="Q7" s="132"/>
    </row>
    <row r="8" spans="1:18" s="4" customFormat="1" ht="41.25" customHeight="1">
      <c r="A8" s="157" t="s">
        <v>15</v>
      </c>
      <c r="B8" s="157"/>
      <c r="C8" s="157"/>
      <c r="D8" s="157"/>
      <c r="E8" s="157"/>
      <c r="F8" s="133" t="str">
        <f>+MIR!C6</f>
        <v>Los habitantes de las comunidades rurales mejoran su desarrollo humano e inclusión al recibir respuesta oportuna y eficaz a sus necesidades de servicios públicos</v>
      </c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</row>
    <row r="9" spans="1:18" s="4" customFormat="1" ht="18" customHeight="1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</row>
    <row r="10" spans="1:18" s="4" customFormat="1" ht="37.5" customHeight="1">
      <c r="A10" s="158" t="s">
        <v>16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</row>
    <row r="11" spans="1:18" s="4" customFormat="1" ht="13.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8" s="4" customFormat="1" ht="24.75" customHeight="1">
      <c r="A12" s="156" t="s">
        <v>2</v>
      </c>
      <c r="B12" s="156"/>
      <c r="C12" s="156"/>
      <c r="D12" s="133" t="str">
        <f>+MIR!C11</f>
        <v xml:space="preserve">Porcentaje de la poblacion de las comunidades rurales atendidas por servicios publicos municipales </v>
      </c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67" t="s">
        <v>17</v>
      </c>
      <c r="Q12" s="12" t="s">
        <v>43</v>
      </c>
    </row>
    <row r="13" spans="1:18" s="4" customFormat="1" ht="36" customHeight="1">
      <c r="A13" s="156" t="s">
        <v>18</v>
      </c>
      <c r="B13" s="156"/>
      <c r="C13" s="156"/>
      <c r="D13" s="133" t="s">
        <v>201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</row>
    <row r="14" spans="1:18" s="4" customFormat="1" ht="30" customHeight="1">
      <c r="A14" s="156" t="s">
        <v>7</v>
      </c>
      <c r="B14" s="156"/>
      <c r="C14" s="156"/>
      <c r="D14" s="136" t="s">
        <v>109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67" t="s">
        <v>38</v>
      </c>
      <c r="Q14" s="12" t="s">
        <v>107</v>
      </c>
    </row>
    <row r="15" spans="1:18" s="4" customFormat="1" ht="33" customHeight="1">
      <c r="A15" s="156" t="s">
        <v>19</v>
      </c>
      <c r="B15" s="156"/>
      <c r="C15" s="156"/>
      <c r="D15" s="133" t="s">
        <v>108</v>
      </c>
      <c r="E15" s="133"/>
      <c r="F15" s="133"/>
      <c r="G15" s="133"/>
      <c r="H15" s="133"/>
      <c r="I15" s="133"/>
      <c r="J15" s="156" t="s">
        <v>20</v>
      </c>
      <c r="K15" s="156"/>
      <c r="L15" s="159" t="s">
        <v>45</v>
      </c>
      <c r="M15" s="159"/>
      <c r="N15" s="159"/>
      <c r="O15" s="159"/>
      <c r="P15" s="67" t="s">
        <v>21</v>
      </c>
      <c r="Q15" s="12" t="s">
        <v>46</v>
      </c>
    </row>
    <row r="16" spans="1:18" s="4" customFormat="1" ht="24" customHeight="1">
      <c r="A16" s="156" t="s">
        <v>22</v>
      </c>
      <c r="B16" s="156"/>
      <c r="C16" s="156"/>
      <c r="D16" s="133" t="s">
        <v>51</v>
      </c>
      <c r="E16" s="133"/>
      <c r="F16" s="133"/>
      <c r="G16" s="133"/>
      <c r="H16" s="133"/>
      <c r="I16" s="133"/>
      <c r="J16" s="156" t="s">
        <v>23</v>
      </c>
      <c r="K16" s="156"/>
      <c r="L16" s="156"/>
      <c r="M16" s="156"/>
      <c r="N16" s="156"/>
      <c r="O16" s="156"/>
      <c r="P16" s="133" t="str">
        <f>+MIR!A11</f>
        <v>Propósito = Programa</v>
      </c>
      <c r="Q16" s="133"/>
    </row>
    <row r="17" spans="1:17" s="4" customFormat="1" ht="42.75" customHeight="1">
      <c r="A17" s="156" t="s">
        <v>24</v>
      </c>
      <c r="B17" s="156"/>
      <c r="C17" s="156"/>
      <c r="D17" s="133" t="str">
        <f>+MIR!B11</f>
        <v>Los habitantes de las comunidades rurales participan activamente en los asuntos de la comunidad y reciben servicios públicos municipales de calidad</v>
      </c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</row>
    <row r="18" spans="1:17" s="4" customFormat="1" ht="12" customHeight="1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1:17" ht="37" customHeight="1">
      <c r="A19" s="160" t="s">
        <v>25</v>
      </c>
      <c r="B19" s="160"/>
      <c r="C19" s="160"/>
      <c r="D19" s="160"/>
      <c r="E19" s="160"/>
      <c r="F19" s="160"/>
      <c r="G19" s="160"/>
      <c r="H19" s="160"/>
      <c r="I19" s="160"/>
      <c r="J19" s="160"/>
      <c r="K19" s="160"/>
      <c r="L19" s="160"/>
      <c r="M19" s="160"/>
      <c r="N19" s="160"/>
      <c r="O19" s="160"/>
      <c r="P19" s="160"/>
      <c r="Q19" s="160"/>
    </row>
    <row r="20" spans="1:17" s="8" customFormat="1" ht="10.5" hidden="1" customHeight="1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8"/>
    </row>
    <row r="21" spans="1:17" ht="30" customHeight="1">
      <c r="A21" s="160" t="s">
        <v>26</v>
      </c>
      <c r="B21" s="160"/>
      <c r="C21" s="160"/>
      <c r="D21" s="160"/>
      <c r="E21" s="160"/>
      <c r="F21" s="157" t="s">
        <v>27</v>
      </c>
      <c r="G21" s="157"/>
      <c r="H21" s="157" t="s">
        <v>28</v>
      </c>
      <c r="I21" s="157"/>
      <c r="J21" s="160" t="s">
        <v>29</v>
      </c>
      <c r="K21" s="160"/>
      <c r="L21" s="160"/>
      <c r="M21" s="160"/>
      <c r="N21" s="160" t="s">
        <v>30</v>
      </c>
      <c r="O21" s="160"/>
      <c r="P21" s="160" t="s">
        <v>31</v>
      </c>
      <c r="Q21" s="160"/>
    </row>
    <row r="22" spans="1:17" ht="29.25" customHeight="1">
      <c r="A22" s="160"/>
      <c r="B22" s="160"/>
      <c r="C22" s="160"/>
      <c r="D22" s="160"/>
      <c r="E22" s="160"/>
      <c r="F22" s="157"/>
      <c r="G22" s="157"/>
      <c r="H22" s="157"/>
      <c r="I22" s="157"/>
      <c r="J22" s="69" t="s">
        <v>32</v>
      </c>
      <c r="K22" s="69" t="s">
        <v>33</v>
      </c>
      <c r="L22" s="69" t="s">
        <v>34</v>
      </c>
      <c r="M22" s="69" t="s">
        <v>35</v>
      </c>
      <c r="N22" s="160"/>
      <c r="O22" s="160"/>
      <c r="P22" s="160"/>
      <c r="Q22" s="160"/>
    </row>
    <row r="23" spans="1:17" s="20" customFormat="1" ht="38.15" customHeight="1">
      <c r="A23" s="141" t="s">
        <v>135</v>
      </c>
      <c r="B23" s="141"/>
      <c r="C23" s="141"/>
      <c r="D23" s="141"/>
      <c r="E23" s="141"/>
      <c r="F23" s="159" t="s">
        <v>115</v>
      </c>
      <c r="G23" s="159"/>
      <c r="H23" s="159" t="s">
        <v>116</v>
      </c>
      <c r="I23" s="159"/>
      <c r="J23" s="40"/>
      <c r="K23" s="40"/>
      <c r="L23" s="40"/>
      <c r="M23" s="78">
        <v>5000</v>
      </c>
      <c r="N23" s="161">
        <f>SUM(J23:M23)</f>
        <v>5000</v>
      </c>
      <c r="O23" s="161"/>
      <c r="P23" s="159"/>
      <c r="Q23" s="159"/>
    </row>
    <row r="24" spans="1:17" s="20" customFormat="1" ht="38.15" customHeight="1">
      <c r="A24" s="141" t="s">
        <v>114</v>
      </c>
      <c r="B24" s="141"/>
      <c r="C24" s="141"/>
      <c r="D24" s="141"/>
      <c r="E24" s="141"/>
      <c r="F24" s="159" t="s">
        <v>115</v>
      </c>
      <c r="G24" s="159"/>
      <c r="H24" s="159" t="s">
        <v>116</v>
      </c>
      <c r="I24" s="159"/>
      <c r="J24" s="40"/>
      <c r="K24" s="40"/>
      <c r="L24" s="40"/>
      <c r="M24" s="78">
        <v>21500</v>
      </c>
      <c r="N24" s="161">
        <f>SUM(J24:M24)</f>
        <v>21500</v>
      </c>
      <c r="O24" s="161"/>
      <c r="P24" s="159"/>
      <c r="Q24" s="159"/>
    </row>
    <row r="25" spans="1:17" s="20" customFormat="1" ht="35.5" customHeight="1">
      <c r="A25" s="156" t="s">
        <v>48</v>
      </c>
      <c r="B25" s="156"/>
      <c r="C25" s="156"/>
      <c r="D25" s="156"/>
      <c r="E25" s="156"/>
      <c r="F25" s="159" t="s">
        <v>44</v>
      </c>
      <c r="G25" s="159"/>
      <c r="H25" s="159"/>
      <c r="I25" s="159"/>
      <c r="J25" s="41"/>
      <c r="K25" s="41"/>
      <c r="L25" s="41"/>
      <c r="M25" s="41">
        <f>+M23/M24*100</f>
        <v>23.255813953488371</v>
      </c>
      <c r="N25" s="162">
        <f>+N23/N24*100</f>
        <v>23.255813953488371</v>
      </c>
      <c r="O25" s="163"/>
      <c r="P25" s="159"/>
      <c r="Q25" s="159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8"/>
      <c r="B29" s="8"/>
      <c r="C29" s="8"/>
      <c r="D29" s="8"/>
      <c r="E29" s="8"/>
      <c r="F29" s="149"/>
      <c r="G29" s="150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>
      <c r="A30" s="8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8"/>
      <c r="O30" s="8"/>
      <c r="P30" s="8"/>
      <c r="Q30" s="8"/>
    </row>
    <row r="31" spans="1:17">
      <c r="B31" s="1"/>
      <c r="C31" s="9"/>
      <c r="D31" s="9"/>
      <c r="E31" s="9"/>
      <c r="F31" s="9"/>
      <c r="G31" s="9"/>
      <c r="H31" s="9"/>
      <c r="I31" s="9"/>
      <c r="J31" s="9"/>
      <c r="K31" s="9"/>
      <c r="L31" s="1"/>
      <c r="M31" s="1"/>
    </row>
    <row r="32" spans="1:17" ht="18.5">
      <c r="B32" s="1"/>
      <c r="C32" s="10"/>
      <c r="D32" s="10"/>
      <c r="E32" s="10"/>
      <c r="F32" s="10"/>
      <c r="G32" s="10"/>
      <c r="H32" s="10"/>
      <c r="I32" s="10"/>
      <c r="J32" s="10"/>
      <c r="K32" s="10"/>
      <c r="L32" s="1"/>
      <c r="M32" s="1"/>
    </row>
    <row r="33" spans="2:13">
      <c r="B33" s="1"/>
      <c r="C33" s="11"/>
      <c r="D33" s="11"/>
      <c r="E33" s="11"/>
      <c r="F33" s="11"/>
      <c r="G33" s="11"/>
      <c r="H33" s="11"/>
      <c r="I33" s="11"/>
      <c r="J33" s="11"/>
      <c r="K33" s="1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1" orientation="landscape" horizontalDpi="1200" verticalDpi="1200" r:id="rId1"/>
  <headerFooter>
    <oddHeader>Página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R35"/>
  <sheetViews>
    <sheetView showGridLines="0" topLeftCell="A19" zoomScale="60" zoomScaleNormal="60" workbookViewId="0">
      <selection activeCell="J32" sqref="J32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64" t="s">
        <v>136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  <c r="P1" s="164"/>
      <c r="Q1" s="164"/>
    </row>
    <row r="2" spans="1:18" s="4" customFormat="1" ht="9.75" customHeight="1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3" customHeight="1">
      <c r="A3" s="165" t="s">
        <v>14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3"/>
    </row>
    <row r="4" spans="1:18" s="4" customFormat="1" ht="18" hidden="1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3"/>
    </row>
    <row r="5" spans="1:18" s="4" customFormat="1" ht="24.75" customHeight="1">
      <c r="A5" s="166" t="s">
        <v>1</v>
      </c>
      <c r="B5" s="166" t="s">
        <v>137</v>
      </c>
      <c r="C5" s="166"/>
      <c r="D5" s="166"/>
      <c r="E5" s="166"/>
      <c r="F5" s="166"/>
      <c r="G5" s="166"/>
      <c r="H5" s="166"/>
      <c r="I5" s="166"/>
      <c r="J5" s="166" t="s">
        <v>10</v>
      </c>
      <c r="K5" s="166"/>
      <c r="L5" s="166"/>
      <c r="M5" s="166"/>
      <c r="N5" s="166"/>
      <c r="O5" s="166" t="s">
        <v>9</v>
      </c>
      <c r="P5" s="166"/>
      <c r="Q5" s="166"/>
      <c r="R5" s="3"/>
    </row>
    <row r="6" spans="1:18" s="4" customFormat="1" ht="18.75" customHeight="1">
      <c r="A6" s="166"/>
      <c r="B6" s="166"/>
      <c r="C6" s="166"/>
      <c r="D6" s="166"/>
      <c r="E6" s="166"/>
      <c r="F6" s="166"/>
      <c r="G6" s="166"/>
      <c r="H6" s="166"/>
      <c r="I6" s="166"/>
      <c r="J6" s="26" t="s">
        <v>3</v>
      </c>
      <c r="K6" s="166" t="s">
        <v>138</v>
      </c>
      <c r="L6" s="166"/>
      <c r="M6" s="166"/>
      <c r="N6" s="166"/>
      <c r="O6" s="26" t="s">
        <v>1</v>
      </c>
      <c r="P6" s="166" t="s">
        <v>139</v>
      </c>
      <c r="Q6" s="166"/>
      <c r="R6" s="3"/>
    </row>
    <row r="7" spans="1:18" s="20" customFormat="1" ht="48.75" customHeight="1">
      <c r="A7" s="19" t="str">
        <f>+MIR!A5</f>
        <v>026</v>
      </c>
      <c r="B7" s="130" t="str">
        <f>+MIR!B5</f>
        <v>ATENCIÓN A COMUNIDADES RURALES</v>
      </c>
      <c r="C7" s="130"/>
      <c r="D7" s="130"/>
      <c r="E7" s="130"/>
      <c r="F7" s="130"/>
      <c r="G7" s="130"/>
      <c r="H7" s="130"/>
      <c r="I7" s="130"/>
      <c r="J7" s="39" t="str">
        <f>+MIR!E5</f>
        <v xml:space="preserve">03 </v>
      </c>
      <c r="K7" s="131" t="str">
        <f>+MIR!F5</f>
        <v>MEJORAMIENTO DE LOS SERVICIO PÚBLICOS Y COHESIÓN SOCIAL</v>
      </c>
      <c r="L7" s="131"/>
      <c r="M7" s="131"/>
      <c r="N7" s="131"/>
      <c r="O7" s="54" t="str">
        <f>+MIR!J5</f>
        <v>04</v>
      </c>
      <c r="P7" s="132" t="str">
        <f>+MIR!K5</f>
        <v>Secretaría del Ayuntamiento</v>
      </c>
      <c r="Q7" s="132"/>
    </row>
    <row r="8" spans="1:18" s="4" customFormat="1" ht="41.25" customHeight="1">
      <c r="A8" s="166" t="s">
        <v>15</v>
      </c>
      <c r="B8" s="166"/>
      <c r="C8" s="166"/>
      <c r="D8" s="166"/>
      <c r="E8" s="166"/>
      <c r="F8" s="133" t="str">
        <f>+MIR!C6</f>
        <v>Los habitantes de las comunidades rurales mejoran su desarrollo humano e inclusión al recibir respuesta oportuna y eficaz a sus necesidades de servicios públicos</v>
      </c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</row>
    <row r="9" spans="1:18" s="4" customFormat="1" ht="18" customHeight="1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</row>
    <row r="10" spans="1:18" s="4" customFormat="1" ht="37.5" customHeight="1">
      <c r="A10" s="168" t="s">
        <v>16</v>
      </c>
      <c r="B10" s="168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</row>
    <row r="11" spans="1:18" s="4" customFormat="1" ht="13.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8" s="4" customFormat="1" ht="24.75" customHeight="1">
      <c r="A12" s="167" t="s">
        <v>2</v>
      </c>
      <c r="B12" s="167"/>
      <c r="C12" s="167"/>
      <c r="D12" s="133" t="str">
        <f>+MIR!C12</f>
        <v>Porcentaje comunidades rurales atendidas</v>
      </c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62" t="s">
        <v>17</v>
      </c>
      <c r="Q12" s="12" t="s">
        <v>43</v>
      </c>
    </row>
    <row r="13" spans="1:18" s="4" customFormat="1" ht="36" customHeight="1">
      <c r="A13" s="167" t="s">
        <v>18</v>
      </c>
      <c r="B13" s="167"/>
      <c r="C13" s="167"/>
      <c r="D13" s="133" t="s">
        <v>113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</row>
    <row r="14" spans="1:18" s="4" customFormat="1" ht="30" customHeight="1">
      <c r="A14" s="167" t="s">
        <v>7</v>
      </c>
      <c r="B14" s="167"/>
      <c r="C14" s="167"/>
      <c r="D14" s="136" t="s">
        <v>105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62" t="s">
        <v>38</v>
      </c>
      <c r="Q14" s="12" t="s">
        <v>107</v>
      </c>
    </row>
    <row r="15" spans="1:18" s="4" customFormat="1" ht="33" customHeight="1">
      <c r="A15" s="167" t="s">
        <v>19</v>
      </c>
      <c r="B15" s="167"/>
      <c r="C15" s="167"/>
      <c r="D15" s="133" t="s">
        <v>53</v>
      </c>
      <c r="E15" s="133"/>
      <c r="F15" s="133"/>
      <c r="G15" s="133"/>
      <c r="H15" s="133"/>
      <c r="I15" s="133"/>
      <c r="J15" s="167" t="s">
        <v>20</v>
      </c>
      <c r="K15" s="167"/>
      <c r="L15" s="159" t="s">
        <v>45</v>
      </c>
      <c r="M15" s="159"/>
      <c r="N15" s="159"/>
      <c r="O15" s="159"/>
      <c r="P15" s="62" t="s">
        <v>21</v>
      </c>
      <c r="Q15" s="12" t="s">
        <v>46</v>
      </c>
    </row>
    <row r="16" spans="1:18" s="4" customFormat="1" ht="24" customHeight="1">
      <c r="A16" s="167" t="s">
        <v>22</v>
      </c>
      <c r="B16" s="167"/>
      <c r="C16" s="167"/>
      <c r="D16" s="133" t="s">
        <v>52</v>
      </c>
      <c r="E16" s="133"/>
      <c r="F16" s="133"/>
      <c r="G16" s="133"/>
      <c r="H16" s="133"/>
      <c r="I16" s="133"/>
      <c r="J16" s="167" t="s">
        <v>23</v>
      </c>
      <c r="K16" s="167"/>
      <c r="L16" s="167"/>
      <c r="M16" s="167"/>
      <c r="N16" s="167"/>
      <c r="O16" s="167"/>
      <c r="P16" s="133" t="str">
        <f>+MIR!A12</f>
        <v>Componente 1 = Subprograma</v>
      </c>
      <c r="Q16" s="133"/>
    </row>
    <row r="17" spans="1:17" s="4" customFormat="1" ht="42.75" customHeight="1">
      <c r="A17" s="167" t="s">
        <v>24</v>
      </c>
      <c r="B17" s="167"/>
      <c r="C17" s="167"/>
      <c r="D17" s="133" t="str">
        <f>+MIR!B12</f>
        <v xml:space="preserve">Adecuada gestión en las comunidades rurales de la participación ciudadana y de las respuestas a las necesidades de servicios públicos municipales </v>
      </c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</row>
    <row r="18" spans="1:17" s="4" customFormat="1" ht="12" customHeight="1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1:17" ht="37" customHeight="1">
      <c r="A19" s="165" t="s">
        <v>25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</row>
    <row r="20" spans="1:17" s="8" customFormat="1" ht="10.5" hidden="1" customHeight="1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</row>
    <row r="21" spans="1:17" ht="30" customHeight="1">
      <c r="A21" s="169" t="s">
        <v>26</v>
      </c>
      <c r="B21" s="169"/>
      <c r="C21" s="169"/>
      <c r="D21" s="169"/>
      <c r="E21" s="169"/>
      <c r="F21" s="166" t="s">
        <v>27</v>
      </c>
      <c r="G21" s="166"/>
      <c r="H21" s="166" t="s">
        <v>28</v>
      </c>
      <c r="I21" s="166"/>
      <c r="J21" s="169" t="s">
        <v>29</v>
      </c>
      <c r="K21" s="169"/>
      <c r="L21" s="169"/>
      <c r="M21" s="169"/>
      <c r="N21" s="169" t="s">
        <v>30</v>
      </c>
      <c r="O21" s="169"/>
      <c r="P21" s="169" t="s">
        <v>31</v>
      </c>
      <c r="Q21" s="169"/>
    </row>
    <row r="22" spans="1:17" ht="29.25" customHeight="1">
      <c r="A22" s="169"/>
      <c r="B22" s="169"/>
      <c r="C22" s="169"/>
      <c r="D22" s="169"/>
      <c r="E22" s="169"/>
      <c r="F22" s="166"/>
      <c r="G22" s="166"/>
      <c r="H22" s="166"/>
      <c r="I22" s="166"/>
      <c r="J22" s="64" t="s">
        <v>32</v>
      </c>
      <c r="K22" s="64" t="s">
        <v>33</v>
      </c>
      <c r="L22" s="64" t="s">
        <v>34</v>
      </c>
      <c r="M22" s="64" t="s">
        <v>35</v>
      </c>
      <c r="N22" s="169"/>
      <c r="O22" s="169"/>
      <c r="P22" s="169"/>
      <c r="Q22" s="169"/>
    </row>
    <row r="23" spans="1:17" s="30" customFormat="1" ht="38.15" customHeight="1">
      <c r="A23" s="170" t="s">
        <v>112</v>
      </c>
      <c r="B23" s="170"/>
      <c r="C23" s="170"/>
      <c r="D23" s="170"/>
      <c r="E23" s="170"/>
      <c r="F23" s="159" t="s">
        <v>106</v>
      </c>
      <c r="G23" s="159"/>
      <c r="H23" s="159" t="s">
        <v>110</v>
      </c>
      <c r="I23" s="159"/>
      <c r="J23" s="32"/>
      <c r="K23" s="32"/>
      <c r="L23" s="32"/>
      <c r="M23" s="77">
        <v>7</v>
      </c>
      <c r="N23" s="171">
        <f>SUM(J23:M23)</f>
        <v>7</v>
      </c>
      <c r="O23" s="171"/>
      <c r="P23" s="171"/>
      <c r="Q23" s="171"/>
    </row>
    <row r="24" spans="1:17" s="30" customFormat="1" ht="38.15" customHeight="1">
      <c r="A24" s="170" t="s">
        <v>111</v>
      </c>
      <c r="B24" s="170"/>
      <c r="C24" s="170"/>
      <c r="D24" s="170"/>
      <c r="E24" s="170"/>
      <c r="F24" s="159" t="s">
        <v>106</v>
      </c>
      <c r="G24" s="159"/>
      <c r="H24" s="159" t="s">
        <v>110</v>
      </c>
      <c r="I24" s="159"/>
      <c r="J24" s="32"/>
      <c r="K24" s="32"/>
      <c r="L24" s="32"/>
      <c r="M24" s="77">
        <v>7</v>
      </c>
      <c r="N24" s="171">
        <f>SUM(J24:M24)</f>
        <v>7</v>
      </c>
      <c r="O24" s="171"/>
      <c r="P24" s="171"/>
      <c r="Q24" s="171"/>
    </row>
    <row r="25" spans="1:17" s="30" customFormat="1" ht="29.5" customHeight="1">
      <c r="A25" s="172" t="s">
        <v>48</v>
      </c>
      <c r="B25" s="172"/>
      <c r="C25" s="172"/>
      <c r="D25" s="172"/>
      <c r="E25" s="172"/>
      <c r="F25" s="171" t="s">
        <v>44</v>
      </c>
      <c r="G25" s="171"/>
      <c r="H25" s="171"/>
      <c r="I25" s="171"/>
      <c r="J25" s="31"/>
      <c r="K25" s="31"/>
      <c r="L25" s="31"/>
      <c r="M25" s="31">
        <f>+M23/M24*100</f>
        <v>100</v>
      </c>
      <c r="N25" s="173">
        <f>+N23/N24*100</f>
        <v>100</v>
      </c>
      <c r="O25" s="174"/>
      <c r="P25" s="171"/>
      <c r="Q25" s="171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5.5">
      <c r="A29" s="8"/>
      <c r="B29" s="8"/>
      <c r="C29" s="8"/>
      <c r="D29" s="8"/>
      <c r="E29" s="8"/>
      <c r="F29" s="149"/>
      <c r="G29" s="150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>
      <c r="A30" s="8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8"/>
      <c r="O30" s="8"/>
      <c r="P30" s="8"/>
      <c r="Q30" s="8"/>
    </row>
    <row r="31" spans="1:17">
      <c r="B31" s="1"/>
      <c r="C31" s="9"/>
      <c r="D31" s="9"/>
      <c r="E31" s="9"/>
      <c r="F31" s="9"/>
      <c r="G31" s="9"/>
      <c r="H31" s="9"/>
      <c r="I31" s="9"/>
      <c r="J31" s="9"/>
      <c r="K31" s="9"/>
      <c r="L31" s="1"/>
      <c r="M31" s="1"/>
    </row>
    <row r="32" spans="1:17" ht="18.5">
      <c r="B32" s="1"/>
      <c r="C32" s="10"/>
      <c r="D32" s="10"/>
      <c r="E32" s="10"/>
      <c r="F32" s="10"/>
      <c r="G32" s="10"/>
      <c r="H32" s="10"/>
      <c r="I32" s="10"/>
      <c r="J32" s="10"/>
      <c r="K32" s="10"/>
      <c r="L32" s="1"/>
      <c r="M32" s="1"/>
    </row>
    <row r="33" spans="2:13">
      <c r="B33" s="1"/>
      <c r="C33" s="11"/>
      <c r="D33" s="11"/>
      <c r="E33" s="11"/>
      <c r="F33" s="11"/>
      <c r="G33" s="11"/>
      <c r="H33" s="11"/>
      <c r="I33" s="11"/>
      <c r="J33" s="11"/>
      <c r="K33" s="11"/>
      <c r="L33" s="1"/>
      <c r="M33" s="1"/>
    </row>
    <row r="34" spans="2:13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</sheetData>
  <mergeCells count="56">
    <mergeCell ref="P24:Q24"/>
    <mergeCell ref="A25:E25"/>
    <mergeCell ref="F25:G25"/>
    <mergeCell ref="H25:I25"/>
    <mergeCell ref="N25:O25"/>
    <mergeCell ref="P25:Q25"/>
    <mergeCell ref="F29:G29"/>
    <mergeCell ref="A24:E24"/>
    <mergeCell ref="F24:G24"/>
    <mergeCell ref="H24:I24"/>
    <mergeCell ref="N24:O24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1" orientation="landscape" horizontalDpi="1200" verticalDpi="1200" r:id="rId1"/>
  <headerFooter>
    <oddHeader>Página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R37"/>
  <sheetViews>
    <sheetView showGridLines="0" topLeftCell="A18" zoomScale="60" zoomScaleNormal="60" workbookViewId="0">
      <selection activeCell="A29" sqref="A29:XFD37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7.4531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75" t="s">
        <v>136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</row>
    <row r="2" spans="1:18" s="4" customFormat="1" ht="9.75" customHeight="1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3" customHeight="1">
      <c r="A3" s="176" t="s">
        <v>14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3"/>
    </row>
    <row r="4" spans="1:18" s="4" customFormat="1" ht="18" hidden="1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3"/>
    </row>
    <row r="5" spans="1:18" s="4" customFormat="1" ht="24.75" customHeight="1">
      <c r="A5" s="177" t="s">
        <v>1</v>
      </c>
      <c r="B5" s="177" t="s">
        <v>137</v>
      </c>
      <c r="C5" s="177"/>
      <c r="D5" s="177"/>
      <c r="E5" s="177"/>
      <c r="F5" s="177"/>
      <c r="G5" s="177"/>
      <c r="H5" s="177"/>
      <c r="I5" s="177"/>
      <c r="J5" s="177" t="s">
        <v>10</v>
      </c>
      <c r="K5" s="177"/>
      <c r="L5" s="177"/>
      <c r="M5" s="177"/>
      <c r="N5" s="177"/>
      <c r="O5" s="177" t="s">
        <v>9</v>
      </c>
      <c r="P5" s="177"/>
      <c r="Q5" s="177"/>
      <c r="R5" s="3"/>
    </row>
    <row r="6" spans="1:18" s="4" customFormat="1" ht="18.75" customHeight="1">
      <c r="A6" s="177"/>
      <c r="B6" s="177"/>
      <c r="C6" s="177"/>
      <c r="D6" s="177"/>
      <c r="E6" s="177"/>
      <c r="F6" s="177"/>
      <c r="G6" s="177"/>
      <c r="H6" s="177"/>
      <c r="I6" s="177"/>
      <c r="J6" s="27" t="s">
        <v>3</v>
      </c>
      <c r="K6" s="177" t="s">
        <v>138</v>
      </c>
      <c r="L6" s="177"/>
      <c r="M6" s="177"/>
      <c r="N6" s="177"/>
      <c r="O6" s="27" t="s">
        <v>1</v>
      </c>
      <c r="P6" s="177" t="s">
        <v>139</v>
      </c>
      <c r="Q6" s="177"/>
      <c r="R6" s="3"/>
    </row>
    <row r="7" spans="1:18" s="20" customFormat="1" ht="48.75" customHeight="1">
      <c r="A7" s="19" t="str">
        <f>+MIR!A5</f>
        <v>026</v>
      </c>
      <c r="B7" s="130" t="str">
        <f>+MIR!B5</f>
        <v>ATENCIÓN A COMUNIDADES RURALES</v>
      </c>
      <c r="C7" s="130"/>
      <c r="D7" s="130"/>
      <c r="E7" s="130"/>
      <c r="F7" s="130"/>
      <c r="G7" s="130"/>
      <c r="H7" s="130"/>
      <c r="I7" s="130"/>
      <c r="J7" s="39" t="str">
        <f>+MIR!E5</f>
        <v xml:space="preserve">03 </v>
      </c>
      <c r="K7" s="131" t="str">
        <f>+MIR!F5</f>
        <v>MEJORAMIENTO DE LOS SERVICIO PÚBLICOS Y COHESIÓN SOCIAL</v>
      </c>
      <c r="L7" s="131"/>
      <c r="M7" s="131"/>
      <c r="N7" s="131"/>
      <c r="O7" s="54" t="str">
        <f>+MIR!J5</f>
        <v>04</v>
      </c>
      <c r="P7" s="132" t="str">
        <f>+MIR!K5</f>
        <v>Secretaría del Ayuntamiento</v>
      </c>
      <c r="Q7" s="132"/>
    </row>
    <row r="8" spans="1:18" s="4" customFormat="1" ht="41.25" customHeight="1">
      <c r="A8" s="177" t="s">
        <v>15</v>
      </c>
      <c r="B8" s="177"/>
      <c r="C8" s="177"/>
      <c r="D8" s="177"/>
      <c r="E8" s="177"/>
      <c r="F8" s="133" t="str">
        <f>+MIR!C6</f>
        <v>Los habitantes de las comunidades rurales mejoran su desarrollo humano e inclusión al recibir respuesta oportuna y eficaz a sus necesidades de servicios públicos</v>
      </c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</row>
    <row r="9" spans="1:18" s="4" customFormat="1" ht="18" customHeight="1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</row>
    <row r="10" spans="1:18" s="4" customFormat="1" ht="37.5" customHeight="1">
      <c r="A10" s="179" t="s">
        <v>16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</row>
    <row r="11" spans="1:18" s="4" customFormat="1" ht="13.5" hidden="1" customHeight="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</row>
    <row r="12" spans="1:18" s="4" customFormat="1" ht="38.5" customHeight="1">
      <c r="A12" s="178" t="s">
        <v>2</v>
      </c>
      <c r="B12" s="178"/>
      <c r="C12" s="178"/>
      <c r="D12" s="133" t="str">
        <f>+MIR!C13</f>
        <v>Porcentaje de recorridos de vigilancia realizados</v>
      </c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58" t="s">
        <v>17</v>
      </c>
      <c r="Q12" s="12" t="s">
        <v>43</v>
      </c>
    </row>
    <row r="13" spans="1:18" s="4" customFormat="1" ht="36" customHeight="1">
      <c r="A13" s="178" t="s">
        <v>18</v>
      </c>
      <c r="B13" s="178"/>
      <c r="C13" s="178"/>
      <c r="D13" s="133" t="s">
        <v>70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</row>
    <row r="14" spans="1:18" s="4" customFormat="1" ht="38.5" customHeight="1">
      <c r="A14" s="178" t="s">
        <v>7</v>
      </c>
      <c r="B14" s="178"/>
      <c r="C14" s="178"/>
      <c r="D14" s="136" t="s">
        <v>176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58" t="s">
        <v>38</v>
      </c>
      <c r="Q14" s="12" t="s">
        <v>50</v>
      </c>
    </row>
    <row r="15" spans="1:18" s="4" customFormat="1" ht="33" customHeight="1">
      <c r="A15" s="178" t="s">
        <v>19</v>
      </c>
      <c r="B15" s="178"/>
      <c r="C15" s="178"/>
      <c r="D15" s="133" t="s">
        <v>54</v>
      </c>
      <c r="E15" s="133"/>
      <c r="F15" s="133"/>
      <c r="G15" s="133"/>
      <c r="H15" s="133"/>
      <c r="I15" s="133"/>
      <c r="J15" s="178" t="s">
        <v>20</v>
      </c>
      <c r="K15" s="178"/>
      <c r="L15" s="159" t="s">
        <v>45</v>
      </c>
      <c r="M15" s="159"/>
      <c r="N15" s="159"/>
      <c r="O15" s="159"/>
      <c r="P15" s="58" t="s">
        <v>21</v>
      </c>
      <c r="Q15" s="12" t="s">
        <v>46</v>
      </c>
    </row>
    <row r="16" spans="1:18" s="4" customFormat="1" ht="24" customHeight="1">
      <c r="A16" s="178" t="s">
        <v>22</v>
      </c>
      <c r="B16" s="178"/>
      <c r="C16" s="178"/>
      <c r="D16" s="133" t="s">
        <v>52</v>
      </c>
      <c r="E16" s="133"/>
      <c r="F16" s="133"/>
      <c r="G16" s="133"/>
      <c r="H16" s="133"/>
      <c r="I16" s="133"/>
      <c r="J16" s="178" t="s">
        <v>23</v>
      </c>
      <c r="K16" s="178"/>
      <c r="L16" s="178"/>
      <c r="M16" s="178"/>
      <c r="N16" s="178"/>
      <c r="O16" s="178"/>
      <c r="P16" s="133" t="str">
        <f>+MIR!A13</f>
        <v>Actividad 1.1</v>
      </c>
      <c r="Q16" s="133"/>
    </row>
    <row r="17" spans="1:17" s="4" customFormat="1" ht="42.75" customHeight="1">
      <c r="A17" s="178" t="s">
        <v>24</v>
      </c>
      <c r="B17" s="178"/>
      <c r="C17" s="178"/>
      <c r="D17" s="133" t="str">
        <f>+MIR!B13</f>
        <v>Realización de recorridos del servicios de vigilancia</v>
      </c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</row>
    <row r="18" spans="1:17" s="4" customFormat="1" ht="12" customHeight="1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1:17" ht="37" customHeight="1">
      <c r="A19" s="176" t="s">
        <v>25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</row>
    <row r="20" spans="1:17" s="8" customFormat="1" ht="10.5" hidden="1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</row>
    <row r="21" spans="1:17" ht="30" customHeight="1">
      <c r="A21" s="180" t="s">
        <v>26</v>
      </c>
      <c r="B21" s="180"/>
      <c r="C21" s="180"/>
      <c r="D21" s="180"/>
      <c r="E21" s="180"/>
      <c r="F21" s="177" t="s">
        <v>27</v>
      </c>
      <c r="G21" s="177"/>
      <c r="H21" s="177" t="s">
        <v>28</v>
      </c>
      <c r="I21" s="177"/>
      <c r="J21" s="180" t="s">
        <v>29</v>
      </c>
      <c r="K21" s="180"/>
      <c r="L21" s="180"/>
      <c r="M21" s="180"/>
      <c r="N21" s="180" t="s">
        <v>30</v>
      </c>
      <c r="O21" s="180"/>
      <c r="P21" s="180" t="s">
        <v>31</v>
      </c>
      <c r="Q21" s="180"/>
    </row>
    <row r="22" spans="1:17" ht="29.25" customHeight="1">
      <c r="A22" s="180"/>
      <c r="B22" s="180"/>
      <c r="C22" s="180"/>
      <c r="D22" s="180"/>
      <c r="E22" s="180"/>
      <c r="F22" s="177"/>
      <c r="G22" s="177"/>
      <c r="H22" s="177"/>
      <c r="I22" s="177"/>
      <c r="J22" s="60" t="s">
        <v>32</v>
      </c>
      <c r="K22" s="60" t="s">
        <v>33</v>
      </c>
      <c r="L22" s="60" t="s">
        <v>34</v>
      </c>
      <c r="M22" s="60" t="s">
        <v>35</v>
      </c>
      <c r="N22" s="180"/>
      <c r="O22" s="180"/>
      <c r="P22" s="180"/>
      <c r="Q22" s="180"/>
    </row>
    <row r="23" spans="1:17" s="33" customFormat="1" ht="61.5" customHeight="1">
      <c r="A23" s="181" t="s">
        <v>177</v>
      </c>
      <c r="B23" s="181"/>
      <c r="C23" s="181"/>
      <c r="D23" s="181"/>
      <c r="E23" s="181"/>
      <c r="F23" s="182" t="s">
        <v>103</v>
      </c>
      <c r="G23" s="182"/>
      <c r="H23" s="182" t="s">
        <v>49</v>
      </c>
      <c r="I23" s="182"/>
      <c r="J23" s="34">
        <f>+J24</f>
        <v>540</v>
      </c>
      <c r="K23" s="34">
        <f t="shared" ref="K23:M23" si="0">+K24</f>
        <v>540</v>
      </c>
      <c r="L23" s="34">
        <f t="shared" si="0"/>
        <v>540</v>
      </c>
      <c r="M23" s="34">
        <f t="shared" si="0"/>
        <v>540</v>
      </c>
      <c r="N23" s="182">
        <f>SUM(J23:M23)</f>
        <v>2160</v>
      </c>
      <c r="O23" s="182"/>
      <c r="P23" s="182"/>
      <c r="Q23" s="182"/>
    </row>
    <row r="24" spans="1:17" s="33" customFormat="1" ht="61.5" customHeight="1">
      <c r="A24" s="181" t="s">
        <v>178</v>
      </c>
      <c r="B24" s="181"/>
      <c r="C24" s="181"/>
      <c r="D24" s="181"/>
      <c r="E24" s="181"/>
      <c r="F24" s="182" t="s">
        <v>103</v>
      </c>
      <c r="G24" s="182"/>
      <c r="H24" s="182" t="s">
        <v>49</v>
      </c>
      <c r="I24" s="182"/>
      <c r="J24" s="34">
        <f>+F37</f>
        <v>540</v>
      </c>
      <c r="K24" s="34">
        <f t="shared" ref="K24:M24" si="1">+G37</f>
        <v>540</v>
      </c>
      <c r="L24" s="34">
        <f t="shared" si="1"/>
        <v>540</v>
      </c>
      <c r="M24" s="34">
        <f t="shared" si="1"/>
        <v>540</v>
      </c>
      <c r="N24" s="182">
        <f>SUM(J24:M24)</f>
        <v>2160</v>
      </c>
      <c r="O24" s="182"/>
      <c r="P24" s="182"/>
      <c r="Q24" s="182"/>
    </row>
    <row r="25" spans="1:17" s="30" customFormat="1" ht="34" customHeight="1">
      <c r="A25" s="183" t="s">
        <v>48</v>
      </c>
      <c r="B25" s="183"/>
      <c r="C25" s="183"/>
      <c r="D25" s="183"/>
      <c r="E25" s="183"/>
      <c r="F25" s="171" t="s">
        <v>44</v>
      </c>
      <c r="G25" s="171"/>
      <c r="H25" s="171"/>
      <c r="I25" s="171"/>
      <c r="J25" s="31">
        <f>+J23/J24*100</f>
        <v>100</v>
      </c>
      <c r="K25" s="31">
        <f>+K23/K24*100</f>
        <v>100</v>
      </c>
      <c r="L25" s="31">
        <f>+L23/L24*100</f>
        <v>100</v>
      </c>
      <c r="M25" s="31">
        <f>+M23/M24*100</f>
        <v>100</v>
      </c>
      <c r="N25" s="184">
        <v>100</v>
      </c>
      <c r="O25" s="184"/>
      <c r="P25" s="171"/>
      <c r="Q25" s="171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1" t="s">
        <v>71</v>
      </c>
      <c r="B29" s="141"/>
      <c r="C29" s="141"/>
      <c r="D29" s="141"/>
      <c r="E29" s="141"/>
      <c r="F29" s="56" t="s">
        <v>171</v>
      </c>
      <c r="G29" s="56" t="s">
        <v>172</v>
      </c>
      <c r="H29" s="56" t="s">
        <v>173</v>
      </c>
      <c r="I29" s="56" t="s">
        <v>174</v>
      </c>
      <c r="J29" s="8"/>
      <c r="K29" s="8"/>
      <c r="L29" s="8"/>
      <c r="M29" s="8"/>
      <c r="N29" s="8"/>
      <c r="O29" s="8"/>
      <c r="P29" s="8"/>
      <c r="Q29" s="8"/>
    </row>
    <row r="30" spans="1:17" ht="18.5">
      <c r="A30" s="141" t="s">
        <v>164</v>
      </c>
      <c r="B30" s="141"/>
      <c r="C30" s="141"/>
      <c r="D30" s="141"/>
      <c r="E30" s="141"/>
      <c r="F30" s="55">
        <v>90</v>
      </c>
      <c r="G30" s="55">
        <v>90</v>
      </c>
      <c r="H30" s="55">
        <v>90</v>
      </c>
      <c r="I30" s="55">
        <v>90</v>
      </c>
      <c r="J30" s="7"/>
      <c r="K30" s="7"/>
      <c r="L30" s="7"/>
      <c r="M30" s="7"/>
      <c r="N30" s="8"/>
      <c r="O30" s="8"/>
      <c r="P30" s="8"/>
      <c r="Q30" s="8"/>
    </row>
    <row r="31" spans="1:17" ht="18.5">
      <c r="A31" s="141" t="s">
        <v>165</v>
      </c>
      <c r="B31" s="141"/>
      <c r="C31" s="141"/>
      <c r="D31" s="141"/>
      <c r="E31" s="141"/>
      <c r="F31" s="55">
        <v>90</v>
      </c>
      <c r="G31" s="55">
        <v>90</v>
      </c>
      <c r="H31" s="55">
        <v>90</v>
      </c>
      <c r="I31" s="55">
        <v>90</v>
      </c>
      <c r="J31" s="9"/>
      <c r="K31" s="9"/>
      <c r="L31" s="1"/>
      <c r="M31" s="1"/>
    </row>
    <row r="32" spans="1:17" ht="18.5">
      <c r="A32" s="141" t="s">
        <v>166</v>
      </c>
      <c r="B32" s="141"/>
      <c r="C32" s="141"/>
      <c r="D32" s="141"/>
      <c r="E32" s="141"/>
      <c r="F32" s="55">
        <v>90</v>
      </c>
      <c r="G32" s="55">
        <v>90</v>
      </c>
      <c r="H32" s="55">
        <v>90</v>
      </c>
      <c r="I32" s="55">
        <v>90</v>
      </c>
      <c r="J32" s="10"/>
      <c r="K32" s="10"/>
      <c r="L32" s="1"/>
      <c r="M32" s="1"/>
    </row>
    <row r="33" spans="1:13" ht="18.5">
      <c r="A33" s="141" t="s">
        <v>167</v>
      </c>
      <c r="B33" s="141"/>
      <c r="C33" s="141"/>
      <c r="D33" s="141"/>
      <c r="E33" s="141"/>
      <c r="F33" s="55">
        <v>90</v>
      </c>
      <c r="G33" s="55">
        <v>90</v>
      </c>
      <c r="H33" s="55">
        <v>90</v>
      </c>
      <c r="I33" s="55">
        <v>90</v>
      </c>
      <c r="J33" s="11"/>
      <c r="K33" s="11"/>
      <c r="L33" s="1"/>
      <c r="M33" s="1"/>
    </row>
    <row r="34" spans="1:13" ht="18.5">
      <c r="A34" s="141" t="s">
        <v>168</v>
      </c>
      <c r="B34" s="141"/>
      <c r="C34" s="141"/>
      <c r="D34" s="141"/>
      <c r="E34" s="141"/>
      <c r="F34" s="55" t="s">
        <v>179</v>
      </c>
      <c r="G34" s="55" t="s">
        <v>179</v>
      </c>
      <c r="H34" s="55" t="s">
        <v>179</v>
      </c>
      <c r="I34" s="55" t="s">
        <v>179</v>
      </c>
      <c r="J34" s="1"/>
      <c r="K34" s="1"/>
      <c r="L34" s="1"/>
      <c r="M34" s="1"/>
    </row>
    <row r="35" spans="1:13" ht="18.5" customHeight="1">
      <c r="A35" s="141" t="s">
        <v>175</v>
      </c>
      <c r="B35" s="141"/>
      <c r="C35" s="141"/>
      <c r="D35" s="141"/>
      <c r="E35" s="141"/>
      <c r="F35" s="55">
        <v>90</v>
      </c>
      <c r="G35" s="55">
        <v>90</v>
      </c>
      <c r="H35" s="55">
        <v>90</v>
      </c>
      <c r="I35" s="55">
        <v>90</v>
      </c>
      <c r="J35" s="1"/>
      <c r="K35" s="1"/>
      <c r="L35" s="1"/>
      <c r="M35" s="1"/>
    </row>
    <row r="36" spans="1:13" ht="18.5">
      <c r="A36" s="141" t="s">
        <v>169</v>
      </c>
      <c r="B36" s="141"/>
      <c r="C36" s="141"/>
      <c r="D36" s="141"/>
      <c r="E36" s="141"/>
      <c r="F36" s="55">
        <v>90</v>
      </c>
      <c r="G36" s="55">
        <v>90</v>
      </c>
      <c r="H36" s="55">
        <v>90</v>
      </c>
      <c r="I36" s="55">
        <v>90</v>
      </c>
      <c r="J36" s="1"/>
      <c r="K36" s="1"/>
      <c r="L36" s="1"/>
      <c r="M36" s="1"/>
    </row>
    <row r="37" spans="1:13" ht="18.5">
      <c r="A37" s="141" t="s">
        <v>170</v>
      </c>
      <c r="B37" s="141"/>
      <c r="C37" s="141"/>
      <c r="D37" s="141"/>
      <c r="E37" s="141"/>
      <c r="F37" s="73">
        <f>SUM(F30:F36)</f>
        <v>540</v>
      </c>
      <c r="G37" s="73">
        <f t="shared" ref="G37:I37" si="2">SUM(G30:G36)</f>
        <v>540</v>
      </c>
      <c r="H37" s="73">
        <f t="shared" si="2"/>
        <v>540</v>
      </c>
      <c r="I37" s="73">
        <f t="shared" si="2"/>
        <v>540</v>
      </c>
      <c r="J37" s="1"/>
      <c r="K37" s="1"/>
      <c r="L37" s="1"/>
      <c r="M37" s="1"/>
    </row>
  </sheetData>
  <mergeCells count="64">
    <mergeCell ref="A33:E33"/>
    <mergeCell ref="A34:E34"/>
    <mergeCell ref="A37:E37"/>
    <mergeCell ref="A36:E36"/>
    <mergeCell ref="A35:E35"/>
    <mergeCell ref="A30:E30"/>
    <mergeCell ref="A31:E31"/>
    <mergeCell ref="A32:E32"/>
    <mergeCell ref="P24:Q24"/>
    <mergeCell ref="A25:E25"/>
    <mergeCell ref="F25:G25"/>
    <mergeCell ref="H25:I25"/>
    <mergeCell ref="N25:O25"/>
    <mergeCell ref="P25:Q25"/>
    <mergeCell ref="A24:E24"/>
    <mergeCell ref="F24:G24"/>
    <mergeCell ref="H24:I24"/>
    <mergeCell ref="N24:O24"/>
    <mergeCell ref="A29:E2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D14:O14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1" orientation="landscape" horizontalDpi="1200" verticalDpi="1200" r:id="rId1"/>
  <headerFooter>
    <oddHeader>Página 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  <pageSetUpPr fitToPage="1"/>
  </sheetPr>
  <dimension ref="A1:R37"/>
  <sheetViews>
    <sheetView showGridLines="0" topLeftCell="A17" zoomScale="60" zoomScaleNormal="60" workbookViewId="0">
      <selection activeCell="A29" sqref="A29:XFD37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7.5429687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75" t="s">
        <v>136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</row>
    <row r="2" spans="1:18" s="4" customFormat="1" ht="9.75" customHeight="1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3" customHeight="1">
      <c r="A3" s="176" t="s">
        <v>14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3"/>
    </row>
    <row r="4" spans="1:18" s="4" customFormat="1" ht="18" hidden="1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3"/>
    </row>
    <row r="5" spans="1:18" s="4" customFormat="1" ht="24.75" customHeight="1">
      <c r="A5" s="177" t="s">
        <v>1</v>
      </c>
      <c r="B5" s="177" t="s">
        <v>137</v>
      </c>
      <c r="C5" s="177"/>
      <c r="D5" s="177"/>
      <c r="E5" s="177"/>
      <c r="F5" s="177"/>
      <c r="G5" s="177"/>
      <c r="H5" s="177"/>
      <c r="I5" s="177"/>
      <c r="J5" s="177" t="s">
        <v>10</v>
      </c>
      <c r="K5" s="177"/>
      <c r="L5" s="177"/>
      <c r="M5" s="177"/>
      <c r="N5" s="177"/>
      <c r="O5" s="177" t="s">
        <v>9</v>
      </c>
      <c r="P5" s="177"/>
      <c r="Q5" s="177"/>
      <c r="R5" s="3"/>
    </row>
    <row r="6" spans="1:18" s="4" customFormat="1" ht="18.75" customHeight="1">
      <c r="A6" s="177"/>
      <c r="B6" s="177"/>
      <c r="C6" s="177"/>
      <c r="D6" s="177"/>
      <c r="E6" s="177"/>
      <c r="F6" s="177"/>
      <c r="G6" s="177"/>
      <c r="H6" s="177"/>
      <c r="I6" s="177"/>
      <c r="J6" s="27" t="s">
        <v>3</v>
      </c>
      <c r="K6" s="177" t="s">
        <v>138</v>
      </c>
      <c r="L6" s="177"/>
      <c r="M6" s="177"/>
      <c r="N6" s="177"/>
      <c r="O6" s="27" t="s">
        <v>1</v>
      </c>
      <c r="P6" s="177" t="s">
        <v>139</v>
      </c>
      <c r="Q6" s="177"/>
      <c r="R6" s="3"/>
    </row>
    <row r="7" spans="1:18" s="20" customFormat="1" ht="48.75" customHeight="1">
      <c r="A7" s="19" t="str">
        <f>+MIR!A5</f>
        <v>026</v>
      </c>
      <c r="B7" s="130" t="str">
        <f>+MIR!B5</f>
        <v>ATENCIÓN A COMUNIDADES RURALES</v>
      </c>
      <c r="C7" s="130"/>
      <c r="D7" s="130"/>
      <c r="E7" s="130"/>
      <c r="F7" s="130"/>
      <c r="G7" s="130"/>
      <c r="H7" s="130"/>
      <c r="I7" s="130"/>
      <c r="J7" s="39" t="str">
        <f>+MIR!E5</f>
        <v xml:space="preserve">03 </v>
      </c>
      <c r="K7" s="131" t="str">
        <f>+MIR!F5</f>
        <v>MEJORAMIENTO DE LOS SERVICIO PÚBLICOS Y COHESIÓN SOCIAL</v>
      </c>
      <c r="L7" s="131"/>
      <c r="M7" s="131"/>
      <c r="N7" s="131"/>
      <c r="O7" s="54" t="str">
        <f>+MIR!J5</f>
        <v>04</v>
      </c>
      <c r="P7" s="132" t="str">
        <f>+MIR!K5</f>
        <v>Secretaría del Ayuntamiento</v>
      </c>
      <c r="Q7" s="132"/>
    </row>
    <row r="8" spans="1:18" s="4" customFormat="1" ht="41.25" customHeight="1">
      <c r="A8" s="177" t="s">
        <v>15</v>
      </c>
      <c r="B8" s="177"/>
      <c r="C8" s="177"/>
      <c r="D8" s="177"/>
      <c r="E8" s="177"/>
      <c r="F8" s="133" t="str">
        <f>+MIR!C6</f>
        <v>Los habitantes de las comunidades rurales mejoran su desarrollo humano e inclusión al recibir respuesta oportuna y eficaz a sus necesidades de servicios públicos</v>
      </c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</row>
    <row r="9" spans="1:18" s="4" customFormat="1" ht="18" customHeight="1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</row>
    <row r="10" spans="1:18" s="4" customFormat="1" ht="37.5" customHeight="1">
      <c r="A10" s="179" t="s">
        <v>16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</row>
    <row r="11" spans="1:18" s="4" customFormat="1" ht="13.5" hidden="1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38.5" customHeight="1">
      <c r="A12" s="178" t="s">
        <v>2</v>
      </c>
      <c r="B12" s="178"/>
      <c r="C12" s="178"/>
      <c r="D12" s="133" t="str">
        <f>+MIR!C14</f>
        <v>Porcentaje de eventos cívicos organizados</v>
      </c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58" t="s">
        <v>17</v>
      </c>
      <c r="Q12" s="12" t="s">
        <v>43</v>
      </c>
    </row>
    <row r="13" spans="1:18" s="4" customFormat="1" ht="36" customHeight="1">
      <c r="A13" s="178" t="s">
        <v>18</v>
      </c>
      <c r="B13" s="178"/>
      <c r="C13" s="178"/>
      <c r="D13" s="133" t="s">
        <v>100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</row>
    <row r="14" spans="1:18" s="4" customFormat="1" ht="47.15" customHeight="1">
      <c r="A14" s="178" t="s">
        <v>7</v>
      </c>
      <c r="B14" s="178"/>
      <c r="C14" s="178"/>
      <c r="D14" s="136" t="s">
        <v>72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58" t="s">
        <v>38</v>
      </c>
      <c r="Q14" s="12" t="s">
        <v>50</v>
      </c>
    </row>
    <row r="15" spans="1:18" s="4" customFormat="1" ht="33" customHeight="1">
      <c r="A15" s="178" t="s">
        <v>19</v>
      </c>
      <c r="B15" s="178"/>
      <c r="C15" s="178"/>
      <c r="D15" s="133" t="s">
        <v>54</v>
      </c>
      <c r="E15" s="133"/>
      <c r="F15" s="133"/>
      <c r="G15" s="133"/>
      <c r="H15" s="133"/>
      <c r="I15" s="133"/>
      <c r="J15" s="178" t="s">
        <v>20</v>
      </c>
      <c r="K15" s="178"/>
      <c r="L15" s="159" t="s">
        <v>45</v>
      </c>
      <c r="M15" s="159"/>
      <c r="N15" s="159"/>
      <c r="O15" s="159"/>
      <c r="P15" s="58" t="s">
        <v>21</v>
      </c>
      <c r="Q15" s="12" t="s">
        <v>46</v>
      </c>
    </row>
    <row r="16" spans="1:18" s="4" customFormat="1" ht="24" customHeight="1">
      <c r="A16" s="178" t="s">
        <v>22</v>
      </c>
      <c r="B16" s="178"/>
      <c r="C16" s="178"/>
      <c r="D16" s="133" t="s">
        <v>52</v>
      </c>
      <c r="E16" s="133"/>
      <c r="F16" s="133"/>
      <c r="G16" s="133"/>
      <c r="H16" s="133"/>
      <c r="I16" s="133"/>
      <c r="J16" s="178" t="s">
        <v>23</v>
      </c>
      <c r="K16" s="178"/>
      <c r="L16" s="178"/>
      <c r="M16" s="178"/>
      <c r="N16" s="178"/>
      <c r="O16" s="178"/>
      <c r="P16" s="133" t="str">
        <f>+MIR!A14</f>
        <v>Actividad 1.2</v>
      </c>
      <c r="Q16" s="133"/>
    </row>
    <row r="17" spans="1:17" s="4" customFormat="1" ht="42.75" customHeight="1">
      <c r="A17" s="178" t="s">
        <v>24</v>
      </c>
      <c r="B17" s="178"/>
      <c r="C17" s="178"/>
      <c r="D17" s="133" t="str">
        <f>+MIR!B14</f>
        <v>Organización de la celebración de eventos cívicos</v>
      </c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</row>
    <row r="18" spans="1:17" s="4" customFormat="1" ht="12" customHeight="1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1:17" ht="37" customHeight="1">
      <c r="A19" s="176" t="s">
        <v>25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</row>
    <row r="20" spans="1:17" s="8" customFormat="1" ht="10.5" hidden="1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</row>
    <row r="21" spans="1:17" ht="30" customHeight="1">
      <c r="A21" s="180" t="s">
        <v>26</v>
      </c>
      <c r="B21" s="180"/>
      <c r="C21" s="180"/>
      <c r="D21" s="180"/>
      <c r="E21" s="180"/>
      <c r="F21" s="177" t="s">
        <v>27</v>
      </c>
      <c r="G21" s="177"/>
      <c r="H21" s="177" t="s">
        <v>28</v>
      </c>
      <c r="I21" s="177"/>
      <c r="J21" s="180" t="s">
        <v>29</v>
      </c>
      <c r="K21" s="180"/>
      <c r="L21" s="180"/>
      <c r="M21" s="180"/>
      <c r="N21" s="180" t="s">
        <v>30</v>
      </c>
      <c r="O21" s="180"/>
      <c r="P21" s="180" t="s">
        <v>31</v>
      </c>
      <c r="Q21" s="180"/>
    </row>
    <row r="22" spans="1:17" ht="29.25" customHeight="1">
      <c r="A22" s="180"/>
      <c r="B22" s="180"/>
      <c r="C22" s="180"/>
      <c r="D22" s="180"/>
      <c r="E22" s="180"/>
      <c r="F22" s="177"/>
      <c r="G22" s="177"/>
      <c r="H22" s="177"/>
      <c r="I22" s="177"/>
      <c r="J22" s="60" t="s">
        <v>32</v>
      </c>
      <c r="K22" s="60" t="s">
        <v>33</v>
      </c>
      <c r="L22" s="60" t="s">
        <v>34</v>
      </c>
      <c r="M22" s="60" t="s">
        <v>35</v>
      </c>
      <c r="N22" s="180"/>
      <c r="O22" s="180"/>
      <c r="P22" s="180"/>
      <c r="Q22" s="180"/>
    </row>
    <row r="23" spans="1:17" s="33" customFormat="1" ht="38.15" customHeight="1">
      <c r="A23" s="185" t="s">
        <v>73</v>
      </c>
      <c r="B23" s="185"/>
      <c r="C23" s="185"/>
      <c r="D23" s="185"/>
      <c r="E23" s="185"/>
      <c r="F23" s="182" t="s">
        <v>75</v>
      </c>
      <c r="G23" s="182"/>
      <c r="H23" s="182" t="s">
        <v>49</v>
      </c>
      <c r="I23" s="182"/>
      <c r="J23" s="34">
        <f>+J24</f>
        <v>12</v>
      </c>
      <c r="K23" s="34">
        <f t="shared" ref="K23:M23" si="0">+K24</f>
        <v>18</v>
      </c>
      <c r="L23" s="34">
        <f t="shared" si="0"/>
        <v>12</v>
      </c>
      <c r="M23" s="34">
        <f t="shared" si="0"/>
        <v>12</v>
      </c>
      <c r="N23" s="182">
        <f>SUM(J23:M23)</f>
        <v>54</v>
      </c>
      <c r="O23" s="182"/>
      <c r="P23" s="182"/>
      <c r="Q23" s="182"/>
    </row>
    <row r="24" spans="1:17" s="33" customFormat="1" ht="38.15" customHeight="1">
      <c r="A24" s="185" t="s">
        <v>74</v>
      </c>
      <c r="B24" s="185"/>
      <c r="C24" s="185"/>
      <c r="D24" s="185"/>
      <c r="E24" s="185"/>
      <c r="F24" s="182" t="s">
        <v>75</v>
      </c>
      <c r="G24" s="182"/>
      <c r="H24" s="182" t="s">
        <v>49</v>
      </c>
      <c r="I24" s="182"/>
      <c r="J24" s="34">
        <f>+F37</f>
        <v>12</v>
      </c>
      <c r="K24" s="34">
        <f t="shared" ref="K24:M24" si="1">+G37</f>
        <v>18</v>
      </c>
      <c r="L24" s="34">
        <f t="shared" si="1"/>
        <v>12</v>
      </c>
      <c r="M24" s="34">
        <f t="shared" si="1"/>
        <v>12</v>
      </c>
      <c r="N24" s="182">
        <f>SUM(J24:M24)</f>
        <v>54</v>
      </c>
      <c r="O24" s="182"/>
      <c r="P24" s="182"/>
      <c r="Q24" s="182"/>
    </row>
    <row r="25" spans="1:17" s="30" customFormat="1" ht="34" customHeight="1">
      <c r="A25" s="183" t="s">
        <v>48</v>
      </c>
      <c r="B25" s="183"/>
      <c r="C25" s="183"/>
      <c r="D25" s="183"/>
      <c r="E25" s="183"/>
      <c r="F25" s="171" t="s">
        <v>44</v>
      </c>
      <c r="G25" s="171"/>
      <c r="H25" s="171"/>
      <c r="I25" s="171"/>
      <c r="J25" s="31">
        <f>+J23/J24*100</f>
        <v>100</v>
      </c>
      <c r="K25" s="31">
        <f>+K23/K24*100</f>
        <v>100</v>
      </c>
      <c r="L25" s="31">
        <f>+L23/L24*100</f>
        <v>100</v>
      </c>
      <c r="M25" s="31">
        <f>+M23/M24*100</f>
        <v>100</v>
      </c>
      <c r="N25" s="184">
        <v>100</v>
      </c>
      <c r="O25" s="184"/>
      <c r="P25" s="171"/>
      <c r="Q25" s="171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1" t="s">
        <v>180</v>
      </c>
      <c r="B29" s="141"/>
      <c r="C29" s="141"/>
      <c r="D29" s="141"/>
      <c r="E29" s="141"/>
      <c r="F29" s="74" t="s">
        <v>171</v>
      </c>
      <c r="G29" s="74" t="s">
        <v>172</v>
      </c>
      <c r="H29" s="74" t="s">
        <v>173</v>
      </c>
      <c r="I29" s="74" t="s">
        <v>174</v>
      </c>
      <c r="J29" s="8"/>
      <c r="K29" s="8"/>
      <c r="L29" s="8"/>
      <c r="M29" s="8"/>
      <c r="N29" s="8"/>
      <c r="O29" s="8"/>
      <c r="P29" s="8"/>
      <c r="Q29" s="8"/>
    </row>
    <row r="30" spans="1:17" ht="18.5">
      <c r="A30" s="141" t="s">
        <v>164</v>
      </c>
      <c r="B30" s="141"/>
      <c r="C30" s="141"/>
      <c r="D30" s="141"/>
      <c r="E30" s="141"/>
      <c r="F30" s="75">
        <v>1</v>
      </c>
      <c r="G30" s="75">
        <v>2</v>
      </c>
      <c r="H30" s="75">
        <v>1</v>
      </c>
      <c r="I30" s="75">
        <v>1</v>
      </c>
      <c r="J30" s="7"/>
      <c r="K30" s="7"/>
      <c r="L30" s="7"/>
      <c r="M30" s="7"/>
      <c r="N30" s="8"/>
      <c r="O30" s="8"/>
      <c r="P30" s="8"/>
      <c r="Q30" s="8"/>
    </row>
    <row r="31" spans="1:17" ht="18.5">
      <c r="A31" s="141" t="s">
        <v>165</v>
      </c>
      <c r="B31" s="141"/>
      <c r="C31" s="141"/>
      <c r="D31" s="141"/>
      <c r="E31" s="141"/>
      <c r="F31" s="75">
        <v>1</v>
      </c>
      <c r="G31" s="75">
        <v>2</v>
      </c>
      <c r="H31" s="75">
        <v>1</v>
      </c>
      <c r="I31" s="75">
        <v>1</v>
      </c>
      <c r="J31" s="9"/>
      <c r="K31" s="9"/>
      <c r="L31" s="1"/>
      <c r="M31" s="1"/>
    </row>
    <row r="32" spans="1:17" ht="18.5">
      <c r="A32" s="141" t="s">
        <v>166</v>
      </c>
      <c r="B32" s="141"/>
      <c r="C32" s="141"/>
      <c r="D32" s="141"/>
      <c r="E32" s="141"/>
      <c r="F32" s="75">
        <v>1</v>
      </c>
      <c r="G32" s="75">
        <v>2</v>
      </c>
      <c r="H32" s="75">
        <v>1</v>
      </c>
      <c r="I32" s="75">
        <v>1</v>
      </c>
      <c r="J32" s="10"/>
      <c r="K32" s="10"/>
      <c r="L32" s="1"/>
      <c r="M32" s="1"/>
    </row>
    <row r="33" spans="1:13" ht="18.5">
      <c r="A33" s="141" t="s">
        <v>167</v>
      </c>
      <c r="B33" s="141"/>
      <c r="C33" s="141"/>
      <c r="D33" s="141"/>
      <c r="E33" s="141"/>
      <c r="F33" s="75">
        <v>1</v>
      </c>
      <c r="G33" s="75">
        <v>2</v>
      </c>
      <c r="H33" s="75">
        <v>1</v>
      </c>
      <c r="I33" s="75">
        <v>1</v>
      </c>
      <c r="J33" s="11"/>
      <c r="K33" s="11"/>
      <c r="L33" s="1"/>
      <c r="M33" s="1"/>
    </row>
    <row r="34" spans="1:13" ht="18.5">
      <c r="A34" s="141" t="s">
        <v>168</v>
      </c>
      <c r="B34" s="141"/>
      <c r="C34" s="141"/>
      <c r="D34" s="141"/>
      <c r="E34" s="141"/>
      <c r="F34" s="75">
        <v>6</v>
      </c>
      <c r="G34" s="75">
        <v>6</v>
      </c>
      <c r="H34" s="75">
        <v>6</v>
      </c>
      <c r="I34" s="75">
        <v>6</v>
      </c>
      <c r="J34" s="1"/>
      <c r="K34" s="1"/>
      <c r="L34" s="1"/>
      <c r="M34" s="1"/>
    </row>
    <row r="35" spans="1:13" ht="18.5" customHeight="1">
      <c r="A35" s="141" t="s">
        <v>175</v>
      </c>
      <c r="B35" s="141"/>
      <c r="C35" s="141"/>
      <c r="D35" s="141"/>
      <c r="E35" s="141"/>
      <c r="F35" s="75">
        <v>1</v>
      </c>
      <c r="G35" s="75">
        <v>2</v>
      </c>
      <c r="H35" s="75">
        <v>1</v>
      </c>
      <c r="I35" s="75">
        <v>1</v>
      </c>
      <c r="J35" s="1"/>
      <c r="K35" s="1"/>
      <c r="L35" s="1"/>
      <c r="M35" s="1"/>
    </row>
    <row r="36" spans="1:13" ht="18.5">
      <c r="A36" s="141" t="s">
        <v>169</v>
      </c>
      <c r="B36" s="141"/>
      <c r="C36" s="141"/>
      <c r="D36" s="141"/>
      <c r="E36" s="141"/>
      <c r="F36" s="75">
        <v>1</v>
      </c>
      <c r="G36" s="75">
        <v>2</v>
      </c>
      <c r="H36" s="75">
        <v>1</v>
      </c>
      <c r="I36" s="75">
        <v>1</v>
      </c>
      <c r="J36" s="1"/>
      <c r="K36" s="1"/>
      <c r="L36" s="1"/>
      <c r="M36" s="1"/>
    </row>
    <row r="37" spans="1:13" ht="18.5">
      <c r="A37" s="141" t="s">
        <v>170</v>
      </c>
      <c r="B37" s="141"/>
      <c r="C37" s="141"/>
      <c r="D37" s="141"/>
      <c r="E37" s="141"/>
      <c r="F37" s="76">
        <f>SUM(F30:F36)</f>
        <v>12</v>
      </c>
      <c r="G37" s="76">
        <f t="shared" ref="G37:I37" si="2">SUM(G30:G36)</f>
        <v>18</v>
      </c>
      <c r="H37" s="76">
        <f t="shared" si="2"/>
        <v>12</v>
      </c>
      <c r="I37" s="76">
        <f t="shared" si="2"/>
        <v>12</v>
      </c>
      <c r="J37" s="1"/>
      <c r="K37" s="1"/>
      <c r="L37" s="1"/>
      <c r="M37" s="1"/>
    </row>
  </sheetData>
  <mergeCells count="64">
    <mergeCell ref="A35:E35"/>
    <mergeCell ref="A36:E36"/>
    <mergeCell ref="A37:E37"/>
    <mergeCell ref="A30:E30"/>
    <mergeCell ref="A31:E31"/>
    <mergeCell ref="A32:E32"/>
    <mergeCell ref="A33:E33"/>
    <mergeCell ref="A34:E34"/>
    <mergeCell ref="N25:O25"/>
    <mergeCell ref="P25:Q25"/>
    <mergeCell ref="A24:E24"/>
    <mergeCell ref="F24:G24"/>
    <mergeCell ref="H24:I24"/>
    <mergeCell ref="N24:O24"/>
    <mergeCell ref="A29:E2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0" orientation="landscape" horizontalDpi="1200" verticalDpi="1200" r:id="rId1"/>
  <headerFooter>
    <oddHeader>Página 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  <pageSetUpPr fitToPage="1"/>
  </sheetPr>
  <dimension ref="A1:R37"/>
  <sheetViews>
    <sheetView showGridLines="0" topLeftCell="A17" zoomScale="60" zoomScaleNormal="60" workbookViewId="0">
      <selection activeCell="A29" sqref="A29:XFD37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75" t="s">
        <v>136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</row>
    <row r="2" spans="1:18" s="4" customFormat="1" ht="9.75" customHeight="1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3" customHeight="1">
      <c r="A3" s="176" t="s">
        <v>14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3"/>
    </row>
    <row r="4" spans="1:18" s="4" customFormat="1" ht="18" hidden="1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3"/>
    </row>
    <row r="5" spans="1:18" s="4" customFormat="1" ht="24.75" customHeight="1">
      <c r="A5" s="177" t="s">
        <v>1</v>
      </c>
      <c r="B5" s="177" t="s">
        <v>137</v>
      </c>
      <c r="C5" s="177"/>
      <c r="D5" s="177"/>
      <c r="E5" s="177"/>
      <c r="F5" s="177"/>
      <c r="G5" s="177"/>
      <c r="H5" s="177"/>
      <c r="I5" s="177"/>
      <c r="J5" s="177" t="s">
        <v>10</v>
      </c>
      <c r="K5" s="177"/>
      <c r="L5" s="177"/>
      <c r="M5" s="177"/>
      <c r="N5" s="177"/>
      <c r="O5" s="177" t="s">
        <v>9</v>
      </c>
      <c r="P5" s="177"/>
      <c r="Q5" s="177"/>
      <c r="R5" s="3"/>
    </row>
    <row r="6" spans="1:18" s="4" customFormat="1" ht="18.75" customHeight="1">
      <c r="A6" s="177"/>
      <c r="B6" s="177"/>
      <c r="C6" s="177"/>
      <c r="D6" s="177"/>
      <c r="E6" s="177"/>
      <c r="F6" s="177"/>
      <c r="G6" s="177"/>
      <c r="H6" s="177"/>
      <c r="I6" s="177"/>
      <c r="J6" s="27" t="s">
        <v>3</v>
      </c>
      <c r="K6" s="177" t="s">
        <v>138</v>
      </c>
      <c r="L6" s="177"/>
      <c r="M6" s="177"/>
      <c r="N6" s="177"/>
      <c r="O6" s="27" t="s">
        <v>1</v>
      </c>
      <c r="P6" s="177" t="s">
        <v>139</v>
      </c>
      <c r="Q6" s="177"/>
      <c r="R6" s="3"/>
    </row>
    <row r="7" spans="1:18" s="20" customFormat="1" ht="48.75" customHeight="1">
      <c r="A7" s="19" t="str">
        <f>+MIR!A5</f>
        <v>026</v>
      </c>
      <c r="B7" s="130" t="str">
        <f>+MIR!B5</f>
        <v>ATENCIÓN A COMUNIDADES RURALES</v>
      </c>
      <c r="C7" s="130"/>
      <c r="D7" s="130"/>
      <c r="E7" s="130"/>
      <c r="F7" s="130"/>
      <c r="G7" s="130"/>
      <c r="H7" s="130"/>
      <c r="I7" s="130"/>
      <c r="J7" s="39" t="str">
        <f>+MIR!E5</f>
        <v xml:space="preserve">03 </v>
      </c>
      <c r="K7" s="131" t="str">
        <f>+MIR!F5</f>
        <v>MEJORAMIENTO DE LOS SERVICIO PÚBLICOS Y COHESIÓN SOCIAL</v>
      </c>
      <c r="L7" s="131"/>
      <c r="M7" s="131"/>
      <c r="N7" s="131"/>
      <c r="O7" s="54" t="str">
        <f>+MIR!J5</f>
        <v>04</v>
      </c>
      <c r="P7" s="132" t="str">
        <f>+MIR!K5</f>
        <v>Secretaría del Ayuntamiento</v>
      </c>
      <c r="Q7" s="132"/>
    </row>
    <row r="8" spans="1:18" s="4" customFormat="1" ht="41.25" customHeight="1">
      <c r="A8" s="177" t="s">
        <v>15</v>
      </c>
      <c r="B8" s="177"/>
      <c r="C8" s="177"/>
      <c r="D8" s="177"/>
      <c r="E8" s="177"/>
      <c r="F8" s="133" t="str">
        <f>+MIR!C6</f>
        <v>Los habitantes de las comunidades rurales mejoran su desarrollo humano e inclusión al recibir respuesta oportuna y eficaz a sus necesidades de servicios públicos</v>
      </c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</row>
    <row r="9" spans="1:18" s="4" customFormat="1" ht="18" customHeight="1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</row>
    <row r="10" spans="1:18" s="4" customFormat="1" ht="37.5" customHeight="1">
      <c r="A10" s="179" t="s">
        <v>16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</row>
    <row r="11" spans="1:18" s="4" customFormat="1" ht="13.5" hidden="1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38.5" customHeight="1">
      <c r="A12" s="178" t="s">
        <v>2</v>
      </c>
      <c r="B12" s="178"/>
      <c r="C12" s="178"/>
      <c r="D12" s="133" t="str">
        <f>+MIR!C15</f>
        <v>Porcentaje de reuniones de promoción de participación ciudadana realizadas</v>
      </c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58" t="s">
        <v>17</v>
      </c>
      <c r="Q12" s="12" t="s">
        <v>43</v>
      </c>
    </row>
    <row r="13" spans="1:18" s="4" customFormat="1" ht="36" customHeight="1">
      <c r="A13" s="178" t="s">
        <v>18</v>
      </c>
      <c r="B13" s="178"/>
      <c r="C13" s="178"/>
      <c r="D13" s="133" t="s">
        <v>181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</row>
    <row r="14" spans="1:18" s="4" customFormat="1" ht="30" customHeight="1">
      <c r="A14" s="178" t="s">
        <v>7</v>
      </c>
      <c r="B14" s="178"/>
      <c r="C14" s="178"/>
      <c r="D14" s="136" t="s">
        <v>76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58" t="s">
        <v>38</v>
      </c>
      <c r="Q14" s="12" t="s">
        <v>50</v>
      </c>
    </row>
    <row r="15" spans="1:18" s="4" customFormat="1" ht="33" customHeight="1">
      <c r="A15" s="178" t="s">
        <v>19</v>
      </c>
      <c r="B15" s="178"/>
      <c r="C15" s="178"/>
      <c r="D15" s="133" t="s">
        <v>54</v>
      </c>
      <c r="E15" s="133"/>
      <c r="F15" s="133"/>
      <c r="G15" s="133"/>
      <c r="H15" s="133"/>
      <c r="I15" s="133"/>
      <c r="J15" s="178" t="s">
        <v>20</v>
      </c>
      <c r="K15" s="178"/>
      <c r="L15" s="159" t="s">
        <v>45</v>
      </c>
      <c r="M15" s="159"/>
      <c r="N15" s="159"/>
      <c r="O15" s="159"/>
      <c r="P15" s="58" t="s">
        <v>21</v>
      </c>
      <c r="Q15" s="12" t="s">
        <v>46</v>
      </c>
    </row>
    <row r="16" spans="1:18" s="4" customFormat="1" ht="24" customHeight="1">
      <c r="A16" s="178" t="s">
        <v>22</v>
      </c>
      <c r="B16" s="178"/>
      <c r="C16" s="178"/>
      <c r="D16" s="133" t="s">
        <v>52</v>
      </c>
      <c r="E16" s="133"/>
      <c r="F16" s="133"/>
      <c r="G16" s="133"/>
      <c r="H16" s="133"/>
      <c r="I16" s="133"/>
      <c r="J16" s="178" t="s">
        <v>23</v>
      </c>
      <c r="K16" s="178"/>
      <c r="L16" s="178"/>
      <c r="M16" s="178"/>
      <c r="N16" s="178"/>
      <c r="O16" s="178"/>
      <c r="P16" s="133" t="str">
        <f>+MIR!A15</f>
        <v>Actividad 1.3</v>
      </c>
      <c r="Q16" s="133"/>
    </row>
    <row r="17" spans="1:17" s="4" customFormat="1" ht="42.75" customHeight="1">
      <c r="A17" s="178" t="s">
        <v>24</v>
      </c>
      <c r="B17" s="178"/>
      <c r="C17" s="178"/>
      <c r="D17" s="133" t="str">
        <f>+MIR!B15</f>
        <v>Promocion de la participación ciudadana en acciones de desarrollo comunitario</v>
      </c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</row>
    <row r="18" spans="1:17" s="4" customFormat="1" ht="12" customHeight="1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1:17" ht="37" customHeight="1">
      <c r="A19" s="176" t="s">
        <v>25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</row>
    <row r="20" spans="1:17" s="8" customFormat="1" ht="10.5" hidden="1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</row>
    <row r="21" spans="1:17" ht="30" customHeight="1">
      <c r="A21" s="180" t="s">
        <v>26</v>
      </c>
      <c r="B21" s="180"/>
      <c r="C21" s="180"/>
      <c r="D21" s="180"/>
      <c r="E21" s="180"/>
      <c r="F21" s="177" t="s">
        <v>27</v>
      </c>
      <c r="G21" s="177"/>
      <c r="H21" s="177" t="s">
        <v>28</v>
      </c>
      <c r="I21" s="177"/>
      <c r="J21" s="180" t="s">
        <v>29</v>
      </c>
      <c r="K21" s="180"/>
      <c r="L21" s="180"/>
      <c r="M21" s="180"/>
      <c r="N21" s="180" t="s">
        <v>30</v>
      </c>
      <c r="O21" s="180"/>
      <c r="P21" s="180" t="s">
        <v>31</v>
      </c>
      <c r="Q21" s="180"/>
    </row>
    <row r="22" spans="1:17" ht="29.25" customHeight="1">
      <c r="A22" s="180"/>
      <c r="B22" s="180"/>
      <c r="C22" s="180"/>
      <c r="D22" s="180"/>
      <c r="E22" s="180"/>
      <c r="F22" s="177"/>
      <c r="G22" s="177"/>
      <c r="H22" s="177"/>
      <c r="I22" s="177"/>
      <c r="J22" s="60" t="s">
        <v>32</v>
      </c>
      <c r="K22" s="60" t="s">
        <v>33</v>
      </c>
      <c r="L22" s="60" t="s">
        <v>34</v>
      </c>
      <c r="M22" s="60" t="s">
        <v>35</v>
      </c>
      <c r="N22" s="180"/>
      <c r="O22" s="180"/>
      <c r="P22" s="180"/>
      <c r="Q22" s="180"/>
    </row>
    <row r="23" spans="1:17" s="33" customFormat="1" ht="38.15" customHeight="1">
      <c r="A23" s="181" t="s">
        <v>77</v>
      </c>
      <c r="B23" s="181"/>
      <c r="C23" s="181"/>
      <c r="D23" s="181"/>
      <c r="E23" s="181"/>
      <c r="F23" s="182" t="s">
        <v>101</v>
      </c>
      <c r="G23" s="182"/>
      <c r="H23" s="182" t="s">
        <v>49</v>
      </c>
      <c r="I23" s="182"/>
      <c r="J23" s="34">
        <f>+J24</f>
        <v>18</v>
      </c>
      <c r="K23" s="34">
        <f t="shared" ref="K23:M23" si="0">+K24</f>
        <v>18</v>
      </c>
      <c r="L23" s="34">
        <f t="shared" si="0"/>
        <v>18</v>
      </c>
      <c r="M23" s="34">
        <f t="shared" si="0"/>
        <v>18</v>
      </c>
      <c r="N23" s="182">
        <f>SUM(J23:M23)</f>
        <v>72</v>
      </c>
      <c r="O23" s="182"/>
      <c r="P23" s="182"/>
      <c r="Q23" s="182"/>
    </row>
    <row r="24" spans="1:17" s="33" customFormat="1" ht="38.15" customHeight="1">
      <c r="A24" s="181" t="s">
        <v>78</v>
      </c>
      <c r="B24" s="181"/>
      <c r="C24" s="181"/>
      <c r="D24" s="181"/>
      <c r="E24" s="181"/>
      <c r="F24" s="182" t="s">
        <v>101</v>
      </c>
      <c r="G24" s="182"/>
      <c r="H24" s="182" t="s">
        <v>49</v>
      </c>
      <c r="I24" s="182"/>
      <c r="J24" s="34">
        <f>+F37</f>
        <v>18</v>
      </c>
      <c r="K24" s="34">
        <f t="shared" ref="K24:M24" si="1">+G37</f>
        <v>18</v>
      </c>
      <c r="L24" s="34">
        <f t="shared" si="1"/>
        <v>18</v>
      </c>
      <c r="M24" s="34">
        <f t="shared" si="1"/>
        <v>18</v>
      </c>
      <c r="N24" s="182">
        <f>SUM(J24:M24)</f>
        <v>72</v>
      </c>
      <c r="O24" s="182"/>
      <c r="P24" s="182"/>
      <c r="Q24" s="182"/>
    </row>
    <row r="25" spans="1:17" s="30" customFormat="1" ht="34" customHeight="1">
      <c r="A25" s="183" t="s">
        <v>48</v>
      </c>
      <c r="B25" s="183"/>
      <c r="C25" s="183"/>
      <c r="D25" s="183"/>
      <c r="E25" s="183"/>
      <c r="F25" s="171" t="s">
        <v>44</v>
      </c>
      <c r="G25" s="171"/>
      <c r="H25" s="171"/>
      <c r="I25" s="171"/>
      <c r="J25" s="31">
        <f>+J23/J24*100</f>
        <v>100</v>
      </c>
      <c r="K25" s="31">
        <f>+K23/K24*100</f>
        <v>100</v>
      </c>
      <c r="L25" s="31">
        <f>+L23/L24*100</f>
        <v>100</v>
      </c>
      <c r="M25" s="31">
        <f>+M23/M24*100</f>
        <v>100</v>
      </c>
      <c r="N25" s="184">
        <v>100</v>
      </c>
      <c r="O25" s="184"/>
      <c r="P25" s="171"/>
      <c r="Q25" s="171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1" t="s">
        <v>182</v>
      </c>
      <c r="B29" s="141"/>
      <c r="C29" s="141"/>
      <c r="D29" s="141"/>
      <c r="E29" s="141"/>
      <c r="F29" s="74" t="s">
        <v>171</v>
      </c>
      <c r="G29" s="74" t="s">
        <v>172</v>
      </c>
      <c r="H29" s="74" t="s">
        <v>173</v>
      </c>
      <c r="I29" s="74" t="s">
        <v>174</v>
      </c>
      <c r="J29" s="8"/>
      <c r="K29" s="8"/>
      <c r="L29" s="8"/>
      <c r="M29" s="8"/>
      <c r="N29" s="8"/>
      <c r="O29" s="8"/>
      <c r="P29" s="8"/>
      <c r="Q29" s="8"/>
    </row>
    <row r="30" spans="1:17" ht="18.5">
      <c r="A30" s="141" t="s">
        <v>164</v>
      </c>
      <c r="B30" s="141"/>
      <c r="C30" s="141"/>
      <c r="D30" s="141"/>
      <c r="E30" s="141"/>
      <c r="F30" s="75">
        <v>3</v>
      </c>
      <c r="G30" s="75">
        <v>3</v>
      </c>
      <c r="H30" s="75">
        <v>3</v>
      </c>
      <c r="I30" s="75">
        <v>3</v>
      </c>
      <c r="J30" s="7"/>
      <c r="K30" s="7"/>
      <c r="L30" s="7"/>
      <c r="M30" s="7"/>
      <c r="N30" s="8"/>
      <c r="O30" s="8"/>
      <c r="P30" s="8"/>
      <c r="Q30" s="8"/>
    </row>
    <row r="31" spans="1:17" ht="18.5">
      <c r="A31" s="141" t="s">
        <v>165</v>
      </c>
      <c r="B31" s="141"/>
      <c r="C31" s="141"/>
      <c r="D31" s="141"/>
      <c r="E31" s="141"/>
      <c r="F31" s="75">
        <v>3</v>
      </c>
      <c r="G31" s="75">
        <v>3</v>
      </c>
      <c r="H31" s="75">
        <v>3</v>
      </c>
      <c r="I31" s="75">
        <v>3</v>
      </c>
      <c r="J31" s="9"/>
      <c r="K31" s="9"/>
      <c r="L31" s="1"/>
      <c r="M31" s="1"/>
    </row>
    <row r="32" spans="1:17" ht="18.5">
      <c r="A32" s="141" t="s">
        <v>166</v>
      </c>
      <c r="B32" s="141"/>
      <c r="C32" s="141"/>
      <c r="D32" s="141"/>
      <c r="E32" s="141"/>
      <c r="F32" s="75">
        <v>3</v>
      </c>
      <c r="G32" s="75">
        <v>3</v>
      </c>
      <c r="H32" s="75">
        <v>3</v>
      </c>
      <c r="I32" s="75">
        <v>3</v>
      </c>
      <c r="J32" s="10"/>
      <c r="K32" s="10"/>
      <c r="L32" s="1"/>
      <c r="M32" s="1"/>
    </row>
    <row r="33" spans="1:13" ht="18.5">
      <c r="A33" s="141" t="s">
        <v>167</v>
      </c>
      <c r="B33" s="141"/>
      <c r="C33" s="141"/>
      <c r="D33" s="141"/>
      <c r="E33" s="141"/>
      <c r="F33" s="75">
        <v>3</v>
      </c>
      <c r="G33" s="75">
        <v>3</v>
      </c>
      <c r="H33" s="75">
        <v>3</v>
      </c>
      <c r="I33" s="75">
        <v>3</v>
      </c>
      <c r="J33" s="11"/>
      <c r="K33" s="11"/>
      <c r="L33" s="1"/>
      <c r="M33" s="1"/>
    </row>
    <row r="34" spans="1:13" ht="18.5">
      <c r="A34" s="141" t="s">
        <v>168</v>
      </c>
      <c r="B34" s="141"/>
      <c r="C34" s="141"/>
      <c r="D34" s="141"/>
      <c r="E34" s="141"/>
      <c r="F34" s="75">
        <v>0</v>
      </c>
      <c r="G34" s="75">
        <v>0</v>
      </c>
      <c r="H34" s="75">
        <v>0</v>
      </c>
      <c r="I34" s="75">
        <v>0</v>
      </c>
      <c r="J34" s="1"/>
      <c r="K34" s="1"/>
      <c r="L34" s="1"/>
      <c r="M34" s="1"/>
    </row>
    <row r="35" spans="1:13" ht="18.5" customHeight="1">
      <c r="A35" s="141" t="s">
        <v>175</v>
      </c>
      <c r="B35" s="141"/>
      <c r="C35" s="141"/>
      <c r="D35" s="141"/>
      <c r="E35" s="141"/>
      <c r="F35" s="75">
        <v>3</v>
      </c>
      <c r="G35" s="75">
        <v>3</v>
      </c>
      <c r="H35" s="75">
        <v>3</v>
      </c>
      <c r="I35" s="75">
        <v>3</v>
      </c>
      <c r="J35" s="1"/>
      <c r="K35" s="1"/>
      <c r="L35" s="1"/>
      <c r="M35" s="1"/>
    </row>
    <row r="36" spans="1:13" ht="18.5">
      <c r="A36" s="141" t="s">
        <v>169</v>
      </c>
      <c r="B36" s="141"/>
      <c r="C36" s="141"/>
      <c r="D36" s="141"/>
      <c r="E36" s="141"/>
      <c r="F36" s="75">
        <v>3</v>
      </c>
      <c r="G36" s="75">
        <v>3</v>
      </c>
      <c r="H36" s="75">
        <v>3</v>
      </c>
      <c r="I36" s="75">
        <v>3</v>
      </c>
      <c r="J36" s="1"/>
      <c r="K36" s="1"/>
      <c r="L36" s="1"/>
      <c r="M36" s="1"/>
    </row>
    <row r="37" spans="1:13" ht="18.5">
      <c r="A37" s="141" t="s">
        <v>170</v>
      </c>
      <c r="B37" s="141"/>
      <c r="C37" s="141"/>
      <c r="D37" s="141"/>
      <c r="E37" s="141"/>
      <c r="F37" s="76">
        <f>SUM(F30:F36)</f>
        <v>18</v>
      </c>
      <c r="G37" s="76">
        <f t="shared" ref="G37:I37" si="2">SUM(G30:G36)</f>
        <v>18</v>
      </c>
      <c r="H37" s="76">
        <f t="shared" si="2"/>
        <v>18</v>
      </c>
      <c r="I37" s="76">
        <f t="shared" si="2"/>
        <v>18</v>
      </c>
      <c r="J37" s="1"/>
      <c r="K37" s="1"/>
      <c r="L37" s="1"/>
      <c r="M37" s="1"/>
    </row>
  </sheetData>
  <mergeCells count="64">
    <mergeCell ref="A35:E35"/>
    <mergeCell ref="A36:E36"/>
    <mergeCell ref="A37:E37"/>
    <mergeCell ref="A30:E30"/>
    <mergeCell ref="A31:E31"/>
    <mergeCell ref="A32:E32"/>
    <mergeCell ref="A33:E33"/>
    <mergeCell ref="A34:E34"/>
    <mergeCell ref="N25:O25"/>
    <mergeCell ref="P25:Q25"/>
    <mergeCell ref="A24:E24"/>
    <mergeCell ref="F24:G24"/>
    <mergeCell ref="H24:I24"/>
    <mergeCell ref="N24:O24"/>
    <mergeCell ref="A29:E2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1" orientation="landscape" horizontalDpi="1200" verticalDpi="1200" r:id="rId1"/>
  <headerFooter>
    <oddHeader>Página 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  <pageSetUpPr fitToPage="1"/>
  </sheetPr>
  <dimension ref="A1:R37"/>
  <sheetViews>
    <sheetView showGridLines="0" topLeftCell="A13" zoomScale="60" zoomScaleNormal="60" workbookViewId="0">
      <selection activeCell="F21" sqref="F21:I28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75" t="s">
        <v>136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</row>
    <row r="2" spans="1:18" s="4" customFormat="1" ht="9.75" customHeight="1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3" customHeight="1">
      <c r="A3" s="176" t="s">
        <v>14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3"/>
    </row>
    <row r="4" spans="1:18" s="4" customFormat="1" ht="18" hidden="1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3"/>
    </row>
    <row r="5" spans="1:18" s="4" customFormat="1" ht="24.75" customHeight="1">
      <c r="A5" s="177" t="s">
        <v>1</v>
      </c>
      <c r="B5" s="177" t="s">
        <v>137</v>
      </c>
      <c r="C5" s="177"/>
      <c r="D5" s="177"/>
      <c r="E5" s="177"/>
      <c r="F5" s="177"/>
      <c r="G5" s="177"/>
      <c r="H5" s="177"/>
      <c r="I5" s="177"/>
      <c r="J5" s="177" t="s">
        <v>10</v>
      </c>
      <c r="K5" s="177"/>
      <c r="L5" s="177"/>
      <c r="M5" s="177"/>
      <c r="N5" s="177"/>
      <c r="O5" s="177" t="s">
        <v>9</v>
      </c>
      <c r="P5" s="177"/>
      <c r="Q5" s="177"/>
      <c r="R5" s="3"/>
    </row>
    <row r="6" spans="1:18" s="4" customFormat="1" ht="18.75" customHeight="1">
      <c r="A6" s="177"/>
      <c r="B6" s="177"/>
      <c r="C6" s="177"/>
      <c r="D6" s="177"/>
      <c r="E6" s="177"/>
      <c r="F6" s="177"/>
      <c r="G6" s="177"/>
      <c r="H6" s="177"/>
      <c r="I6" s="177"/>
      <c r="J6" s="27" t="s">
        <v>3</v>
      </c>
      <c r="K6" s="177" t="s">
        <v>138</v>
      </c>
      <c r="L6" s="177"/>
      <c r="M6" s="177"/>
      <c r="N6" s="177"/>
      <c r="O6" s="27" t="s">
        <v>1</v>
      </c>
      <c r="P6" s="177" t="s">
        <v>139</v>
      </c>
      <c r="Q6" s="177"/>
      <c r="R6" s="3"/>
    </row>
    <row r="7" spans="1:18" s="20" customFormat="1" ht="48.75" customHeight="1">
      <c r="A7" s="19" t="str">
        <f>+MIR!A5</f>
        <v>026</v>
      </c>
      <c r="B7" s="130" t="str">
        <f>+MIR!B5</f>
        <v>ATENCIÓN A COMUNIDADES RURALES</v>
      </c>
      <c r="C7" s="130"/>
      <c r="D7" s="130"/>
      <c r="E7" s="130"/>
      <c r="F7" s="130"/>
      <c r="G7" s="130"/>
      <c r="H7" s="130"/>
      <c r="I7" s="130"/>
      <c r="J7" s="39" t="str">
        <f>+MIR!E5</f>
        <v xml:space="preserve">03 </v>
      </c>
      <c r="K7" s="131" t="str">
        <f>+MIR!F5</f>
        <v>MEJORAMIENTO DE LOS SERVICIO PÚBLICOS Y COHESIÓN SOCIAL</v>
      </c>
      <c r="L7" s="131"/>
      <c r="M7" s="131"/>
      <c r="N7" s="131"/>
      <c r="O7" s="54" t="str">
        <f>+MIR!J5</f>
        <v>04</v>
      </c>
      <c r="P7" s="132" t="str">
        <f>+MIR!K5</f>
        <v>Secretaría del Ayuntamiento</v>
      </c>
      <c r="Q7" s="132"/>
    </row>
    <row r="8" spans="1:18" s="4" customFormat="1" ht="41.25" customHeight="1">
      <c r="A8" s="177" t="s">
        <v>15</v>
      </c>
      <c r="B8" s="177"/>
      <c r="C8" s="177"/>
      <c r="D8" s="177"/>
      <c r="E8" s="177"/>
      <c r="F8" s="133" t="str">
        <f>+MIR!C6</f>
        <v>Los habitantes de las comunidades rurales mejoran su desarrollo humano e inclusión al recibir respuesta oportuna y eficaz a sus necesidades de servicios públicos</v>
      </c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</row>
    <row r="9" spans="1:18" s="4" customFormat="1" ht="18" customHeight="1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</row>
    <row r="10" spans="1:18" s="4" customFormat="1" ht="37.5" customHeight="1">
      <c r="A10" s="179" t="s">
        <v>16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</row>
    <row r="11" spans="1:18" s="4" customFormat="1" ht="13.5" hidden="1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38.5" customHeight="1">
      <c r="A12" s="178" t="s">
        <v>2</v>
      </c>
      <c r="B12" s="178"/>
      <c r="C12" s="178"/>
      <c r="D12" s="133" t="str">
        <f>+MIR!C16</f>
        <v xml:space="preserve">Porcentaje de informes de actividades elaborados </v>
      </c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58" t="s">
        <v>17</v>
      </c>
      <c r="Q12" s="12" t="s">
        <v>43</v>
      </c>
    </row>
    <row r="13" spans="1:18" s="4" customFormat="1" ht="36" customHeight="1">
      <c r="A13" s="178" t="s">
        <v>18</v>
      </c>
      <c r="B13" s="178"/>
      <c r="C13" s="178"/>
      <c r="D13" s="133" t="s">
        <v>204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</row>
    <row r="14" spans="1:18" s="4" customFormat="1" ht="47.5" customHeight="1">
      <c r="A14" s="178" t="s">
        <v>7</v>
      </c>
      <c r="B14" s="178"/>
      <c r="C14" s="178"/>
      <c r="D14" s="136" t="s">
        <v>183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58" t="s">
        <v>38</v>
      </c>
      <c r="Q14" s="12" t="s">
        <v>50</v>
      </c>
    </row>
    <row r="15" spans="1:18" s="4" customFormat="1" ht="33" customHeight="1">
      <c r="A15" s="178" t="s">
        <v>19</v>
      </c>
      <c r="B15" s="178"/>
      <c r="C15" s="178"/>
      <c r="D15" s="133" t="s">
        <v>54</v>
      </c>
      <c r="E15" s="133"/>
      <c r="F15" s="133"/>
      <c r="G15" s="133"/>
      <c r="H15" s="133"/>
      <c r="I15" s="133"/>
      <c r="J15" s="178" t="s">
        <v>20</v>
      </c>
      <c r="K15" s="178"/>
      <c r="L15" s="159" t="s">
        <v>45</v>
      </c>
      <c r="M15" s="159"/>
      <c r="N15" s="159"/>
      <c r="O15" s="159"/>
      <c r="P15" s="58" t="s">
        <v>21</v>
      </c>
      <c r="Q15" s="12" t="s">
        <v>46</v>
      </c>
    </row>
    <row r="16" spans="1:18" s="4" customFormat="1" ht="24" customHeight="1">
      <c r="A16" s="178" t="s">
        <v>22</v>
      </c>
      <c r="B16" s="178"/>
      <c r="C16" s="178"/>
      <c r="D16" s="133" t="s">
        <v>52</v>
      </c>
      <c r="E16" s="133"/>
      <c r="F16" s="133"/>
      <c r="G16" s="133"/>
      <c r="H16" s="133"/>
      <c r="I16" s="133"/>
      <c r="J16" s="178" t="s">
        <v>23</v>
      </c>
      <c r="K16" s="178"/>
      <c r="L16" s="178"/>
      <c r="M16" s="178"/>
      <c r="N16" s="178"/>
      <c r="O16" s="178"/>
      <c r="P16" s="133" t="str">
        <f>+MIR!A16</f>
        <v>Actividad 1.4</v>
      </c>
      <c r="Q16" s="133"/>
    </row>
    <row r="17" spans="1:17" s="4" customFormat="1" ht="42.75" customHeight="1">
      <c r="A17" s="178" t="s">
        <v>24</v>
      </c>
      <c r="B17" s="178"/>
      <c r="C17" s="178"/>
      <c r="D17" s="133" t="str">
        <f>+MIR!B16</f>
        <v>Elaboración del informe de actividades para el H. Ayuntamiento</v>
      </c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</row>
    <row r="18" spans="1:17" s="4" customFormat="1" ht="12" customHeight="1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1:17" ht="37" customHeight="1">
      <c r="A19" s="176" t="s">
        <v>25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</row>
    <row r="20" spans="1:17" s="8" customFormat="1" ht="10.5" hidden="1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</row>
    <row r="21" spans="1:17" ht="30" customHeight="1">
      <c r="A21" s="180" t="s">
        <v>26</v>
      </c>
      <c r="B21" s="180"/>
      <c r="C21" s="180"/>
      <c r="D21" s="180"/>
      <c r="E21" s="180"/>
      <c r="F21" s="177" t="s">
        <v>27</v>
      </c>
      <c r="G21" s="177"/>
      <c r="H21" s="177" t="s">
        <v>28</v>
      </c>
      <c r="I21" s="177"/>
      <c r="J21" s="180" t="s">
        <v>29</v>
      </c>
      <c r="K21" s="180"/>
      <c r="L21" s="180"/>
      <c r="M21" s="180"/>
      <c r="N21" s="180" t="s">
        <v>30</v>
      </c>
      <c r="O21" s="180"/>
      <c r="P21" s="180" t="s">
        <v>31</v>
      </c>
      <c r="Q21" s="180"/>
    </row>
    <row r="22" spans="1:17" ht="29.25" customHeight="1">
      <c r="A22" s="180"/>
      <c r="B22" s="180"/>
      <c r="C22" s="180"/>
      <c r="D22" s="180"/>
      <c r="E22" s="180"/>
      <c r="F22" s="177"/>
      <c r="G22" s="177"/>
      <c r="H22" s="177"/>
      <c r="I22" s="177"/>
      <c r="J22" s="60" t="s">
        <v>32</v>
      </c>
      <c r="K22" s="60" t="s">
        <v>33</v>
      </c>
      <c r="L22" s="60" t="s">
        <v>34</v>
      </c>
      <c r="M22" s="60" t="s">
        <v>35</v>
      </c>
      <c r="N22" s="180"/>
      <c r="O22" s="180"/>
      <c r="P22" s="180"/>
      <c r="Q22" s="180"/>
    </row>
    <row r="23" spans="1:17" s="33" customFormat="1" ht="42" customHeight="1">
      <c r="A23" s="181" t="s">
        <v>184</v>
      </c>
      <c r="B23" s="181"/>
      <c r="C23" s="181"/>
      <c r="D23" s="181"/>
      <c r="E23" s="181"/>
      <c r="F23" s="182" t="s">
        <v>79</v>
      </c>
      <c r="G23" s="182"/>
      <c r="H23" s="182" t="s">
        <v>49</v>
      </c>
      <c r="I23" s="182"/>
      <c r="J23" s="34">
        <f>+J24</f>
        <v>21</v>
      </c>
      <c r="K23" s="34">
        <f t="shared" ref="K23:M23" si="0">+K24</f>
        <v>21</v>
      </c>
      <c r="L23" s="34">
        <f t="shared" si="0"/>
        <v>21</v>
      </c>
      <c r="M23" s="34">
        <f t="shared" si="0"/>
        <v>21</v>
      </c>
      <c r="N23" s="182">
        <f>SUM(J23:M23)</f>
        <v>84</v>
      </c>
      <c r="O23" s="182"/>
      <c r="P23" s="182" t="s">
        <v>104</v>
      </c>
      <c r="Q23" s="182"/>
    </row>
    <row r="24" spans="1:17" s="33" customFormat="1" ht="42" customHeight="1">
      <c r="A24" s="181" t="s">
        <v>185</v>
      </c>
      <c r="B24" s="181"/>
      <c r="C24" s="181"/>
      <c r="D24" s="181"/>
      <c r="E24" s="181"/>
      <c r="F24" s="182" t="s">
        <v>79</v>
      </c>
      <c r="G24" s="182"/>
      <c r="H24" s="182" t="s">
        <v>49</v>
      </c>
      <c r="I24" s="182"/>
      <c r="J24" s="34">
        <f>+F37</f>
        <v>21</v>
      </c>
      <c r="K24" s="34">
        <f t="shared" ref="K24:M24" si="1">+G37</f>
        <v>21</v>
      </c>
      <c r="L24" s="34">
        <f t="shared" si="1"/>
        <v>21</v>
      </c>
      <c r="M24" s="34">
        <f t="shared" si="1"/>
        <v>21</v>
      </c>
      <c r="N24" s="182">
        <f>SUM(J24:M24)</f>
        <v>84</v>
      </c>
      <c r="O24" s="182"/>
      <c r="P24" s="182" t="s">
        <v>104</v>
      </c>
      <c r="Q24" s="182"/>
    </row>
    <row r="25" spans="1:17" s="30" customFormat="1" ht="34" customHeight="1">
      <c r="A25" s="183" t="s">
        <v>48</v>
      </c>
      <c r="B25" s="183"/>
      <c r="C25" s="183"/>
      <c r="D25" s="183"/>
      <c r="E25" s="183"/>
      <c r="F25" s="171" t="s">
        <v>44</v>
      </c>
      <c r="G25" s="171"/>
      <c r="H25" s="171"/>
      <c r="I25" s="171"/>
      <c r="J25" s="31">
        <f>+J23/J24*100</f>
        <v>100</v>
      </c>
      <c r="K25" s="31">
        <f>+K23/K24*100</f>
        <v>100</v>
      </c>
      <c r="L25" s="31">
        <f>+L23/L24*100</f>
        <v>100</v>
      </c>
      <c r="M25" s="31">
        <f>+M23/M24*100</f>
        <v>100</v>
      </c>
      <c r="N25" s="184">
        <v>100</v>
      </c>
      <c r="O25" s="184"/>
      <c r="P25" s="171"/>
      <c r="Q25" s="171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>
        <f>18+18+18+18+18+18</f>
        <v>108</v>
      </c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1" t="s">
        <v>79</v>
      </c>
      <c r="B29" s="141"/>
      <c r="C29" s="141"/>
      <c r="D29" s="141"/>
      <c r="E29" s="141"/>
      <c r="F29" s="74" t="s">
        <v>171</v>
      </c>
      <c r="G29" s="74" t="s">
        <v>172</v>
      </c>
      <c r="H29" s="74" t="s">
        <v>173</v>
      </c>
      <c r="I29" s="74" t="s">
        <v>174</v>
      </c>
      <c r="J29" s="8"/>
      <c r="K29" s="8"/>
      <c r="L29" s="8"/>
      <c r="M29" s="8"/>
      <c r="N29" s="8"/>
      <c r="O29" s="8"/>
      <c r="P29" s="8"/>
      <c r="Q29" s="8"/>
    </row>
    <row r="30" spans="1:17" ht="18.5">
      <c r="A30" s="141" t="s">
        <v>164</v>
      </c>
      <c r="B30" s="141"/>
      <c r="C30" s="141"/>
      <c r="D30" s="141"/>
      <c r="E30" s="141"/>
      <c r="F30" s="75">
        <v>3</v>
      </c>
      <c r="G30" s="75">
        <v>3</v>
      </c>
      <c r="H30" s="75">
        <v>3</v>
      </c>
      <c r="I30" s="75">
        <v>3</v>
      </c>
      <c r="J30" s="7"/>
      <c r="K30" s="7"/>
      <c r="L30" s="7"/>
      <c r="M30" s="7"/>
      <c r="N30" s="8"/>
      <c r="O30" s="8"/>
      <c r="P30" s="8"/>
      <c r="Q30" s="8"/>
    </row>
    <row r="31" spans="1:17" ht="18.5">
      <c r="A31" s="141" t="s">
        <v>165</v>
      </c>
      <c r="B31" s="141"/>
      <c r="C31" s="141"/>
      <c r="D31" s="141"/>
      <c r="E31" s="141"/>
      <c r="F31" s="75">
        <v>3</v>
      </c>
      <c r="G31" s="75">
        <v>3</v>
      </c>
      <c r="H31" s="75">
        <v>3</v>
      </c>
      <c r="I31" s="75">
        <v>3</v>
      </c>
      <c r="J31" s="9"/>
      <c r="K31" s="9"/>
      <c r="L31" s="1"/>
      <c r="M31" s="1"/>
    </row>
    <row r="32" spans="1:17" ht="18.5">
      <c r="A32" s="141" t="s">
        <v>166</v>
      </c>
      <c r="B32" s="141"/>
      <c r="C32" s="141"/>
      <c r="D32" s="141"/>
      <c r="E32" s="141"/>
      <c r="F32" s="75">
        <v>3</v>
      </c>
      <c r="G32" s="75">
        <v>3</v>
      </c>
      <c r="H32" s="75">
        <v>3</v>
      </c>
      <c r="I32" s="75">
        <v>3</v>
      </c>
      <c r="J32" s="10"/>
      <c r="K32" s="10"/>
      <c r="L32" s="1"/>
      <c r="M32" s="1"/>
    </row>
    <row r="33" spans="1:13" ht="18.5">
      <c r="A33" s="141" t="s">
        <v>167</v>
      </c>
      <c r="B33" s="141"/>
      <c r="C33" s="141"/>
      <c r="D33" s="141"/>
      <c r="E33" s="141"/>
      <c r="F33" s="75">
        <v>3</v>
      </c>
      <c r="G33" s="75">
        <v>3</v>
      </c>
      <c r="H33" s="75">
        <v>3</v>
      </c>
      <c r="I33" s="75">
        <v>3</v>
      </c>
      <c r="J33" s="11"/>
      <c r="K33" s="11"/>
      <c r="L33" s="1"/>
      <c r="M33" s="1"/>
    </row>
    <row r="34" spans="1:13" ht="18.5">
      <c r="A34" s="141" t="s">
        <v>168</v>
      </c>
      <c r="B34" s="141"/>
      <c r="C34" s="141"/>
      <c r="D34" s="141"/>
      <c r="E34" s="141"/>
      <c r="F34" s="75">
        <v>3</v>
      </c>
      <c r="G34" s="75">
        <v>3</v>
      </c>
      <c r="H34" s="75">
        <v>3</v>
      </c>
      <c r="I34" s="75">
        <v>3</v>
      </c>
      <c r="J34" s="1"/>
      <c r="K34" s="1"/>
      <c r="L34" s="1"/>
      <c r="M34" s="1"/>
    </row>
    <row r="35" spans="1:13" ht="18.5" customHeight="1">
      <c r="A35" s="141" t="s">
        <v>175</v>
      </c>
      <c r="B35" s="141"/>
      <c r="C35" s="141"/>
      <c r="D35" s="141"/>
      <c r="E35" s="141"/>
      <c r="F35" s="75">
        <v>3</v>
      </c>
      <c r="G35" s="75">
        <v>3</v>
      </c>
      <c r="H35" s="75">
        <v>3</v>
      </c>
      <c r="I35" s="75">
        <v>3</v>
      </c>
      <c r="J35" s="1"/>
      <c r="K35" s="1"/>
      <c r="L35" s="1"/>
      <c r="M35" s="1"/>
    </row>
    <row r="36" spans="1:13" ht="18.5">
      <c r="A36" s="141" t="s">
        <v>169</v>
      </c>
      <c r="B36" s="141"/>
      <c r="C36" s="141"/>
      <c r="D36" s="141"/>
      <c r="E36" s="141"/>
      <c r="F36" s="75">
        <v>3</v>
      </c>
      <c r="G36" s="75">
        <v>3</v>
      </c>
      <c r="H36" s="75">
        <v>3</v>
      </c>
      <c r="I36" s="75">
        <v>3</v>
      </c>
      <c r="J36" s="1"/>
      <c r="K36" s="1"/>
      <c r="L36" s="1"/>
      <c r="M36" s="1"/>
    </row>
    <row r="37" spans="1:13" ht="18.5">
      <c r="A37" s="141" t="s">
        <v>170</v>
      </c>
      <c r="B37" s="141"/>
      <c r="C37" s="141"/>
      <c r="D37" s="141"/>
      <c r="E37" s="141"/>
      <c r="F37" s="76">
        <f>SUM(F30:F36)</f>
        <v>21</v>
      </c>
      <c r="G37" s="76">
        <f t="shared" ref="G37:I37" si="2">SUM(G30:G36)</f>
        <v>21</v>
      </c>
      <c r="H37" s="76">
        <f t="shared" si="2"/>
        <v>21</v>
      </c>
      <c r="I37" s="76">
        <f t="shared" si="2"/>
        <v>21</v>
      </c>
      <c r="J37" s="1"/>
      <c r="K37" s="1"/>
      <c r="L37" s="1"/>
      <c r="M37" s="1"/>
    </row>
  </sheetData>
  <mergeCells count="64">
    <mergeCell ref="A35:E35"/>
    <mergeCell ref="A36:E36"/>
    <mergeCell ref="A37:E37"/>
    <mergeCell ref="A30:E30"/>
    <mergeCell ref="A31:E31"/>
    <mergeCell ref="A32:E32"/>
    <mergeCell ref="A33:E33"/>
    <mergeCell ref="A34:E34"/>
    <mergeCell ref="N25:O25"/>
    <mergeCell ref="P25:Q25"/>
    <mergeCell ref="A24:E24"/>
    <mergeCell ref="F24:G24"/>
    <mergeCell ref="H24:I24"/>
    <mergeCell ref="N24:O24"/>
    <mergeCell ref="A29:E2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0" orientation="landscape" horizontalDpi="1200" verticalDpi="1200" r:id="rId1"/>
  <headerFooter>
    <oddHeader>Página 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R37"/>
  <sheetViews>
    <sheetView showGridLines="0" topLeftCell="A18" zoomScale="60" zoomScaleNormal="60" workbookViewId="0">
      <selection activeCell="A29" sqref="A29:XFD37"/>
    </sheetView>
  </sheetViews>
  <sheetFormatPr baseColWidth="10" defaultColWidth="11.453125" defaultRowHeight="13"/>
  <cols>
    <col min="1" max="1" width="14.54296875" style="2" customWidth="1"/>
    <col min="2" max="2" width="7" style="2" customWidth="1"/>
    <col min="3" max="3" width="7.453125" style="2" bestFit="1" customWidth="1"/>
    <col min="4" max="5" width="5.7265625" style="2" customWidth="1"/>
    <col min="6" max="6" width="7.7265625" style="2" customWidth="1"/>
    <col min="7" max="7" width="7.26953125" style="2" customWidth="1"/>
    <col min="8" max="8" width="6.81640625" style="2" customWidth="1"/>
    <col min="9" max="9" width="8.1796875" style="2" customWidth="1"/>
    <col min="10" max="10" width="14.81640625" style="2" customWidth="1"/>
    <col min="11" max="11" width="15.26953125" style="2" customWidth="1"/>
    <col min="12" max="12" width="14.54296875" style="2" customWidth="1"/>
    <col min="13" max="13" width="14.7265625" style="2" customWidth="1"/>
    <col min="14" max="14" width="10" style="2" customWidth="1"/>
    <col min="15" max="15" width="9.453125" style="2" customWidth="1"/>
    <col min="16" max="16" width="32.54296875" style="2" customWidth="1"/>
    <col min="17" max="17" width="26" style="2" customWidth="1"/>
    <col min="18" max="16384" width="11.453125" style="2"/>
  </cols>
  <sheetData>
    <row r="1" spans="1:18" ht="60.75" customHeight="1">
      <c r="A1" s="175" t="s">
        <v>136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</row>
    <row r="2" spans="1:18" s="4" customFormat="1" ht="9.75" customHeight="1">
      <c r="A2" s="3"/>
      <c r="B2" s="3"/>
      <c r="C2" s="126"/>
      <c r="D2" s="126"/>
      <c r="E2" s="126"/>
      <c r="F2" s="126"/>
      <c r="G2" s="126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4" customFormat="1" ht="43" customHeight="1">
      <c r="A3" s="176" t="s">
        <v>14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3"/>
    </row>
    <row r="4" spans="1:18" s="4" customFormat="1" ht="18" hidden="1" customHeight="1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3"/>
    </row>
    <row r="5" spans="1:18" s="4" customFormat="1" ht="24.75" customHeight="1">
      <c r="A5" s="177" t="s">
        <v>1</v>
      </c>
      <c r="B5" s="177" t="s">
        <v>137</v>
      </c>
      <c r="C5" s="177"/>
      <c r="D5" s="177"/>
      <c r="E5" s="177"/>
      <c r="F5" s="177"/>
      <c r="G5" s="177"/>
      <c r="H5" s="177"/>
      <c r="I5" s="177"/>
      <c r="J5" s="177" t="s">
        <v>10</v>
      </c>
      <c r="K5" s="177"/>
      <c r="L5" s="177"/>
      <c r="M5" s="177"/>
      <c r="N5" s="177"/>
      <c r="O5" s="177" t="s">
        <v>9</v>
      </c>
      <c r="P5" s="177"/>
      <c r="Q5" s="177"/>
      <c r="R5" s="3"/>
    </row>
    <row r="6" spans="1:18" s="4" customFormat="1" ht="18.75" customHeight="1">
      <c r="A6" s="177"/>
      <c r="B6" s="177"/>
      <c r="C6" s="177"/>
      <c r="D6" s="177"/>
      <c r="E6" s="177"/>
      <c r="F6" s="177"/>
      <c r="G6" s="177"/>
      <c r="H6" s="177"/>
      <c r="I6" s="177"/>
      <c r="J6" s="27" t="s">
        <v>3</v>
      </c>
      <c r="K6" s="177" t="s">
        <v>138</v>
      </c>
      <c r="L6" s="177"/>
      <c r="M6" s="177"/>
      <c r="N6" s="177"/>
      <c r="O6" s="27" t="s">
        <v>1</v>
      </c>
      <c r="P6" s="177" t="s">
        <v>139</v>
      </c>
      <c r="Q6" s="177"/>
      <c r="R6" s="3"/>
    </row>
    <row r="7" spans="1:18" s="20" customFormat="1" ht="48.75" customHeight="1">
      <c r="A7" s="19" t="str">
        <f>+MIR!A5</f>
        <v>026</v>
      </c>
      <c r="B7" s="130" t="str">
        <f>+MIR!B5</f>
        <v>ATENCIÓN A COMUNIDADES RURALES</v>
      </c>
      <c r="C7" s="130"/>
      <c r="D7" s="130"/>
      <c r="E7" s="130"/>
      <c r="F7" s="130"/>
      <c r="G7" s="130"/>
      <c r="H7" s="130"/>
      <c r="I7" s="130"/>
      <c r="J7" s="39" t="str">
        <f>+MIR!E5</f>
        <v xml:space="preserve">03 </v>
      </c>
      <c r="K7" s="131" t="str">
        <f>+MIR!F5</f>
        <v>MEJORAMIENTO DE LOS SERVICIO PÚBLICOS Y COHESIÓN SOCIAL</v>
      </c>
      <c r="L7" s="131"/>
      <c r="M7" s="131"/>
      <c r="N7" s="131"/>
      <c r="O7" s="54" t="str">
        <f>+MIR!J5</f>
        <v>04</v>
      </c>
      <c r="P7" s="132" t="str">
        <f>+MIR!K5</f>
        <v>Secretaría del Ayuntamiento</v>
      </c>
      <c r="Q7" s="132"/>
    </row>
    <row r="8" spans="1:18" s="4" customFormat="1" ht="41.25" customHeight="1">
      <c r="A8" s="177" t="s">
        <v>15</v>
      </c>
      <c r="B8" s="177"/>
      <c r="C8" s="177"/>
      <c r="D8" s="177"/>
      <c r="E8" s="177"/>
      <c r="F8" s="133" t="str">
        <f>+MIR!C6</f>
        <v>Los habitantes de las comunidades rurales mejoran su desarrollo humano e inclusión al recibir respuesta oportuna y eficaz a sus necesidades de servicios públicos</v>
      </c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</row>
    <row r="9" spans="1:18" s="4" customFormat="1" ht="18" customHeight="1">
      <c r="A9" s="134"/>
      <c r="B9" s="134"/>
      <c r="C9" s="134"/>
      <c r="D9" s="134"/>
      <c r="E9" s="134"/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/>
    </row>
    <row r="10" spans="1:18" s="4" customFormat="1" ht="37.5" customHeight="1">
      <c r="A10" s="179" t="s">
        <v>16</v>
      </c>
      <c r="B10" s="179"/>
      <c r="C10" s="179"/>
      <c r="D10" s="179"/>
      <c r="E10" s="179"/>
      <c r="F10" s="179"/>
      <c r="G10" s="179"/>
      <c r="H10" s="179"/>
      <c r="I10" s="179"/>
      <c r="J10" s="179"/>
      <c r="K10" s="179"/>
      <c r="L10" s="179"/>
      <c r="M10" s="179"/>
      <c r="N10" s="179"/>
      <c r="O10" s="179"/>
      <c r="P10" s="179"/>
      <c r="Q10" s="179"/>
    </row>
    <row r="11" spans="1:18" s="4" customFormat="1" ht="13.5" hidden="1" customHeight="1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8" s="4" customFormat="1" ht="38.5" customHeight="1">
      <c r="A12" s="178" t="s">
        <v>2</v>
      </c>
      <c r="B12" s="178"/>
      <c r="C12" s="178"/>
      <c r="D12" s="133" t="str">
        <f>+MIR!C17</f>
        <v>Porcentaje de gestiones de rehabilitación de caminos</v>
      </c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58" t="s">
        <v>17</v>
      </c>
      <c r="Q12" s="12" t="s">
        <v>43</v>
      </c>
    </row>
    <row r="13" spans="1:18" s="4" customFormat="1" ht="36" customHeight="1">
      <c r="A13" s="178" t="s">
        <v>18</v>
      </c>
      <c r="B13" s="178"/>
      <c r="C13" s="178"/>
      <c r="D13" s="133" t="s">
        <v>186</v>
      </c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</row>
    <row r="14" spans="1:18" s="4" customFormat="1" ht="30" customHeight="1">
      <c r="A14" s="178" t="s">
        <v>7</v>
      </c>
      <c r="B14" s="178"/>
      <c r="C14" s="178"/>
      <c r="D14" s="136" t="s">
        <v>81</v>
      </c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8"/>
      <c r="P14" s="58" t="s">
        <v>38</v>
      </c>
      <c r="Q14" s="12" t="s">
        <v>50</v>
      </c>
    </row>
    <row r="15" spans="1:18" s="4" customFormat="1" ht="33" customHeight="1">
      <c r="A15" s="178" t="s">
        <v>19</v>
      </c>
      <c r="B15" s="178"/>
      <c r="C15" s="178"/>
      <c r="D15" s="133" t="s">
        <v>54</v>
      </c>
      <c r="E15" s="133"/>
      <c r="F15" s="133"/>
      <c r="G15" s="133"/>
      <c r="H15" s="133"/>
      <c r="I15" s="133"/>
      <c r="J15" s="178" t="s">
        <v>20</v>
      </c>
      <c r="K15" s="178"/>
      <c r="L15" s="159" t="s">
        <v>45</v>
      </c>
      <c r="M15" s="159"/>
      <c r="N15" s="159"/>
      <c r="O15" s="159"/>
      <c r="P15" s="58" t="s">
        <v>21</v>
      </c>
      <c r="Q15" s="12" t="s">
        <v>46</v>
      </c>
    </row>
    <row r="16" spans="1:18" s="4" customFormat="1" ht="24" customHeight="1">
      <c r="A16" s="178" t="s">
        <v>22</v>
      </c>
      <c r="B16" s="178"/>
      <c r="C16" s="178"/>
      <c r="D16" s="133" t="s">
        <v>52</v>
      </c>
      <c r="E16" s="133"/>
      <c r="F16" s="133"/>
      <c r="G16" s="133"/>
      <c r="H16" s="133"/>
      <c r="I16" s="133"/>
      <c r="J16" s="178" t="s">
        <v>23</v>
      </c>
      <c r="K16" s="178"/>
      <c r="L16" s="178"/>
      <c r="M16" s="178"/>
      <c r="N16" s="178"/>
      <c r="O16" s="178"/>
      <c r="P16" s="133" t="str">
        <f>+MIR!A17</f>
        <v>Actividad 1.5</v>
      </c>
      <c r="Q16" s="133"/>
    </row>
    <row r="17" spans="1:17" s="4" customFormat="1" ht="42.75" customHeight="1">
      <c r="A17" s="178" t="s">
        <v>24</v>
      </c>
      <c r="B17" s="178"/>
      <c r="C17" s="178"/>
      <c r="D17" s="133" t="str">
        <f>+MIR!B17</f>
        <v>Gestión de la rehabilitación de calles y caminos</v>
      </c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</row>
    <row r="18" spans="1:17" s="4" customFormat="1" ht="12" customHeight="1">
      <c r="A18" s="134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</row>
    <row r="19" spans="1:17" ht="37" customHeight="1">
      <c r="A19" s="176" t="s">
        <v>25</v>
      </c>
      <c r="B19" s="176"/>
      <c r="C19" s="176"/>
      <c r="D19" s="176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</row>
    <row r="20" spans="1:17" s="8" customFormat="1" ht="10.5" hidden="1" customHeight="1">
      <c r="A20" s="59"/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</row>
    <row r="21" spans="1:17" ht="30" customHeight="1">
      <c r="A21" s="180" t="s">
        <v>26</v>
      </c>
      <c r="B21" s="180"/>
      <c r="C21" s="180"/>
      <c r="D21" s="180"/>
      <c r="E21" s="180"/>
      <c r="F21" s="177" t="s">
        <v>27</v>
      </c>
      <c r="G21" s="177"/>
      <c r="H21" s="177" t="s">
        <v>28</v>
      </c>
      <c r="I21" s="177"/>
      <c r="J21" s="180" t="s">
        <v>29</v>
      </c>
      <c r="K21" s="180"/>
      <c r="L21" s="180"/>
      <c r="M21" s="180"/>
      <c r="N21" s="180" t="s">
        <v>30</v>
      </c>
      <c r="O21" s="180"/>
      <c r="P21" s="180" t="s">
        <v>31</v>
      </c>
      <c r="Q21" s="180"/>
    </row>
    <row r="22" spans="1:17" ht="29.25" customHeight="1">
      <c r="A22" s="180"/>
      <c r="B22" s="180"/>
      <c r="C22" s="180"/>
      <c r="D22" s="180"/>
      <c r="E22" s="180"/>
      <c r="F22" s="177"/>
      <c r="G22" s="177"/>
      <c r="H22" s="177"/>
      <c r="I22" s="177"/>
      <c r="J22" s="60" t="s">
        <v>32</v>
      </c>
      <c r="K22" s="60" t="s">
        <v>33</v>
      </c>
      <c r="L22" s="60" t="s">
        <v>34</v>
      </c>
      <c r="M22" s="60" t="s">
        <v>35</v>
      </c>
      <c r="N22" s="180"/>
      <c r="O22" s="180"/>
      <c r="P22" s="180"/>
      <c r="Q22" s="180"/>
    </row>
    <row r="23" spans="1:17" s="33" customFormat="1" ht="38.15" customHeight="1">
      <c r="A23" s="181" t="s">
        <v>82</v>
      </c>
      <c r="B23" s="181"/>
      <c r="C23" s="181"/>
      <c r="D23" s="181"/>
      <c r="E23" s="181"/>
      <c r="F23" s="182" t="s">
        <v>102</v>
      </c>
      <c r="G23" s="182"/>
      <c r="H23" s="182" t="s">
        <v>49</v>
      </c>
      <c r="I23" s="182"/>
      <c r="J23" s="34">
        <f>+J24</f>
        <v>6</v>
      </c>
      <c r="K23" s="34">
        <f t="shared" ref="K23:M23" si="0">+K24</f>
        <v>12</v>
      </c>
      <c r="L23" s="34">
        <f t="shared" si="0"/>
        <v>6</v>
      </c>
      <c r="M23" s="34">
        <f t="shared" si="0"/>
        <v>12</v>
      </c>
      <c r="N23" s="182">
        <f>SUM(J23:M23)</f>
        <v>36</v>
      </c>
      <c r="O23" s="182"/>
      <c r="P23" s="182"/>
      <c r="Q23" s="182"/>
    </row>
    <row r="24" spans="1:17" s="33" customFormat="1" ht="38.15" customHeight="1">
      <c r="A24" s="181" t="s">
        <v>83</v>
      </c>
      <c r="B24" s="181"/>
      <c r="C24" s="181"/>
      <c r="D24" s="181"/>
      <c r="E24" s="181"/>
      <c r="F24" s="182" t="s">
        <v>102</v>
      </c>
      <c r="G24" s="182"/>
      <c r="H24" s="182" t="s">
        <v>49</v>
      </c>
      <c r="I24" s="182"/>
      <c r="J24" s="34">
        <f>+F37</f>
        <v>6</v>
      </c>
      <c r="K24" s="34">
        <f t="shared" ref="K24:M24" si="1">+G37</f>
        <v>12</v>
      </c>
      <c r="L24" s="34">
        <f t="shared" si="1"/>
        <v>6</v>
      </c>
      <c r="M24" s="34">
        <f t="shared" si="1"/>
        <v>12</v>
      </c>
      <c r="N24" s="182">
        <f>SUM(J24:M24)</f>
        <v>36</v>
      </c>
      <c r="O24" s="182"/>
      <c r="P24" s="182"/>
      <c r="Q24" s="182"/>
    </row>
    <row r="25" spans="1:17" s="30" customFormat="1" ht="34" customHeight="1">
      <c r="A25" s="183" t="s">
        <v>48</v>
      </c>
      <c r="B25" s="183"/>
      <c r="C25" s="183"/>
      <c r="D25" s="183"/>
      <c r="E25" s="183"/>
      <c r="F25" s="171" t="s">
        <v>44</v>
      </c>
      <c r="G25" s="171"/>
      <c r="H25" s="171"/>
      <c r="I25" s="171"/>
      <c r="J25" s="31">
        <f>+J23/J24*100</f>
        <v>100</v>
      </c>
      <c r="K25" s="31">
        <f>+K23/K24*100</f>
        <v>100</v>
      </c>
      <c r="L25" s="31">
        <f>+L23/L24*100</f>
        <v>100</v>
      </c>
      <c r="M25" s="31">
        <f>+M23/M24*100</f>
        <v>100</v>
      </c>
      <c r="N25" s="184">
        <v>100</v>
      </c>
      <c r="O25" s="184"/>
      <c r="P25" s="171"/>
      <c r="Q25" s="171"/>
    </row>
    <row r="26" spans="1:17" ht="18.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8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8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8.5">
      <c r="A29" s="141" t="s">
        <v>187</v>
      </c>
      <c r="B29" s="141"/>
      <c r="C29" s="141"/>
      <c r="D29" s="141"/>
      <c r="E29" s="141"/>
      <c r="F29" s="74" t="s">
        <v>171</v>
      </c>
      <c r="G29" s="74" t="s">
        <v>172</v>
      </c>
      <c r="H29" s="74" t="s">
        <v>173</v>
      </c>
      <c r="I29" s="74" t="s">
        <v>174</v>
      </c>
      <c r="J29" s="8"/>
      <c r="K29" s="8"/>
      <c r="L29" s="8"/>
      <c r="M29" s="8"/>
      <c r="N29" s="8"/>
      <c r="O29" s="8"/>
      <c r="P29" s="8"/>
      <c r="Q29" s="8"/>
    </row>
    <row r="30" spans="1:17" ht="18.5">
      <c r="A30" s="141" t="s">
        <v>164</v>
      </c>
      <c r="B30" s="141"/>
      <c r="C30" s="141"/>
      <c r="D30" s="141"/>
      <c r="E30" s="141"/>
      <c r="F30" s="75">
        <v>1</v>
      </c>
      <c r="G30" s="75">
        <v>2</v>
      </c>
      <c r="H30" s="75">
        <v>1</v>
      </c>
      <c r="I30" s="75">
        <v>2</v>
      </c>
      <c r="J30" s="7"/>
      <c r="K30" s="7"/>
      <c r="L30" s="7"/>
      <c r="M30" s="7"/>
      <c r="N30" s="8"/>
      <c r="O30" s="8"/>
      <c r="P30" s="8"/>
      <c r="Q30" s="8"/>
    </row>
    <row r="31" spans="1:17" ht="18.5">
      <c r="A31" s="141" t="s">
        <v>165</v>
      </c>
      <c r="B31" s="141"/>
      <c r="C31" s="141"/>
      <c r="D31" s="141"/>
      <c r="E31" s="141"/>
      <c r="F31" s="75">
        <v>1</v>
      </c>
      <c r="G31" s="75">
        <v>2</v>
      </c>
      <c r="H31" s="75">
        <v>1</v>
      </c>
      <c r="I31" s="75">
        <v>2</v>
      </c>
      <c r="J31" s="9"/>
      <c r="K31" s="9"/>
      <c r="L31" s="1"/>
      <c r="M31" s="1"/>
    </row>
    <row r="32" spans="1:17" ht="18.5">
      <c r="A32" s="141" t="s">
        <v>166</v>
      </c>
      <c r="B32" s="141"/>
      <c r="C32" s="141"/>
      <c r="D32" s="141"/>
      <c r="E32" s="141"/>
      <c r="F32" s="75">
        <v>1</v>
      </c>
      <c r="G32" s="75">
        <v>2</v>
      </c>
      <c r="H32" s="75">
        <v>1</v>
      </c>
      <c r="I32" s="75">
        <v>2</v>
      </c>
      <c r="J32" s="10"/>
      <c r="K32" s="10"/>
      <c r="L32" s="1"/>
      <c r="M32" s="1"/>
    </row>
    <row r="33" spans="1:13" ht="18.5">
      <c r="A33" s="141" t="s">
        <v>167</v>
      </c>
      <c r="B33" s="141"/>
      <c r="C33" s="141"/>
      <c r="D33" s="141"/>
      <c r="E33" s="141"/>
      <c r="F33" s="75">
        <v>1</v>
      </c>
      <c r="G33" s="75">
        <v>2</v>
      </c>
      <c r="H33" s="75">
        <v>1</v>
      </c>
      <c r="I33" s="75">
        <v>2</v>
      </c>
      <c r="J33" s="11"/>
      <c r="K33" s="11"/>
      <c r="L33" s="1"/>
      <c r="M33" s="1"/>
    </row>
    <row r="34" spans="1:13" ht="18.5">
      <c r="A34" s="141" t="s">
        <v>168</v>
      </c>
      <c r="B34" s="141"/>
      <c r="C34" s="141"/>
      <c r="D34" s="141"/>
      <c r="E34" s="141"/>
      <c r="F34" s="75">
        <v>0</v>
      </c>
      <c r="G34" s="75">
        <v>0</v>
      </c>
      <c r="H34" s="75">
        <v>0</v>
      </c>
      <c r="I34" s="75">
        <v>0</v>
      </c>
      <c r="J34" s="1"/>
      <c r="K34" s="1"/>
      <c r="L34" s="1"/>
      <c r="M34" s="1"/>
    </row>
    <row r="35" spans="1:13" ht="18.5" customHeight="1">
      <c r="A35" s="141" t="s">
        <v>175</v>
      </c>
      <c r="B35" s="141"/>
      <c r="C35" s="141"/>
      <c r="D35" s="141"/>
      <c r="E35" s="141"/>
      <c r="F35" s="75">
        <v>1</v>
      </c>
      <c r="G35" s="75">
        <v>2</v>
      </c>
      <c r="H35" s="75">
        <v>1</v>
      </c>
      <c r="I35" s="75">
        <v>2</v>
      </c>
      <c r="J35" s="1"/>
      <c r="K35" s="1"/>
      <c r="L35" s="1"/>
      <c r="M35" s="1"/>
    </row>
    <row r="36" spans="1:13" ht="18.5">
      <c r="A36" s="141" t="s">
        <v>169</v>
      </c>
      <c r="B36" s="141"/>
      <c r="C36" s="141"/>
      <c r="D36" s="141"/>
      <c r="E36" s="141"/>
      <c r="F36" s="75">
        <v>1</v>
      </c>
      <c r="G36" s="75">
        <v>2</v>
      </c>
      <c r="H36" s="75">
        <v>1</v>
      </c>
      <c r="I36" s="75">
        <v>2</v>
      </c>
      <c r="J36" s="1"/>
      <c r="K36" s="1"/>
      <c r="L36" s="1"/>
      <c r="M36" s="1"/>
    </row>
    <row r="37" spans="1:13" ht="18.5">
      <c r="A37" s="141" t="s">
        <v>170</v>
      </c>
      <c r="B37" s="141"/>
      <c r="C37" s="141"/>
      <c r="D37" s="141"/>
      <c r="E37" s="141"/>
      <c r="F37" s="76">
        <f>SUM(F30:F36)</f>
        <v>6</v>
      </c>
      <c r="G37" s="76">
        <f t="shared" ref="G37:I37" si="2">SUM(G30:G36)</f>
        <v>12</v>
      </c>
      <c r="H37" s="76">
        <f t="shared" si="2"/>
        <v>6</v>
      </c>
      <c r="I37" s="76">
        <f t="shared" si="2"/>
        <v>12</v>
      </c>
      <c r="J37" s="1"/>
      <c r="K37" s="1"/>
      <c r="L37" s="1"/>
      <c r="M37" s="1"/>
    </row>
  </sheetData>
  <mergeCells count="64">
    <mergeCell ref="A35:E35"/>
    <mergeCell ref="A36:E36"/>
    <mergeCell ref="A37:E37"/>
    <mergeCell ref="A30:E30"/>
    <mergeCell ref="A31:E31"/>
    <mergeCell ref="A32:E32"/>
    <mergeCell ref="A33:E33"/>
    <mergeCell ref="A34:E34"/>
    <mergeCell ref="N25:O25"/>
    <mergeCell ref="P25:Q25"/>
    <mergeCell ref="A24:E24"/>
    <mergeCell ref="F24:G24"/>
    <mergeCell ref="H24:I24"/>
    <mergeCell ref="N24:O24"/>
    <mergeCell ref="A29:E29"/>
    <mergeCell ref="P21:Q22"/>
    <mergeCell ref="A23:E23"/>
    <mergeCell ref="F23:G23"/>
    <mergeCell ref="H23:I23"/>
    <mergeCell ref="N23:O23"/>
    <mergeCell ref="P23:Q23"/>
    <mergeCell ref="A21:E22"/>
    <mergeCell ref="F21:G22"/>
    <mergeCell ref="H21:I22"/>
    <mergeCell ref="J21:M21"/>
    <mergeCell ref="N21:O22"/>
    <mergeCell ref="P24:Q24"/>
    <mergeCell ref="A25:E25"/>
    <mergeCell ref="F25:G25"/>
    <mergeCell ref="H25:I25"/>
    <mergeCell ref="P16:Q16"/>
    <mergeCell ref="A17:C17"/>
    <mergeCell ref="D17:Q17"/>
    <mergeCell ref="A18:Q18"/>
    <mergeCell ref="A19:Q19"/>
    <mergeCell ref="A15:C15"/>
    <mergeCell ref="D15:I15"/>
    <mergeCell ref="J15:K15"/>
    <mergeCell ref="L15:O15"/>
    <mergeCell ref="A16:C16"/>
    <mergeCell ref="D16:I16"/>
    <mergeCell ref="J16:O16"/>
    <mergeCell ref="A14:C14"/>
    <mergeCell ref="D14:O14"/>
    <mergeCell ref="B7:I7"/>
    <mergeCell ref="K7:N7"/>
    <mergeCell ref="P7:Q7"/>
    <mergeCell ref="A8:E8"/>
    <mergeCell ref="F8:Q8"/>
    <mergeCell ref="A9:Q9"/>
    <mergeCell ref="A10:Q10"/>
    <mergeCell ref="A12:C12"/>
    <mergeCell ref="D12:O12"/>
    <mergeCell ref="A13:C13"/>
    <mergeCell ref="D13:Q13"/>
    <mergeCell ref="A1:Q1"/>
    <mergeCell ref="C2:G2"/>
    <mergeCell ref="A3:Q3"/>
    <mergeCell ref="A5:A6"/>
    <mergeCell ref="B5:I6"/>
    <mergeCell ref="J5:N5"/>
    <mergeCell ref="O5:Q5"/>
    <mergeCell ref="K6:N6"/>
    <mergeCell ref="P6:Q6"/>
  </mergeCells>
  <printOptions horizontalCentered="1"/>
  <pageMargins left="0.23622047244094491" right="0.23622047244094491" top="0.35433070866141736" bottom="0.35433070866141736" header="0.11811023622047245" footer="0.11811023622047245"/>
  <pageSetup scale="61" orientation="landscape" horizontalDpi="1200" verticalDpi="1200" r:id="rId1"/>
  <headerFooter>
    <oddHeader>Página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25</vt:i4>
      </vt:variant>
    </vt:vector>
  </HeadingPairs>
  <TitlesOfParts>
    <vt:vector size="38" baseType="lpstr">
      <vt:lpstr>MIR</vt:lpstr>
      <vt:lpstr>FIN</vt:lpstr>
      <vt:lpstr>PROPOSITO</vt:lpstr>
      <vt:lpstr>COMPONENTE 1</vt:lpstr>
      <vt:lpstr>ACT 1.1</vt:lpstr>
      <vt:lpstr>ACT 1.2</vt:lpstr>
      <vt:lpstr>ACT 1.3</vt:lpstr>
      <vt:lpstr>ACT 1.4</vt:lpstr>
      <vt:lpstr>ACT 1.5</vt:lpstr>
      <vt:lpstr>ACT 1.6</vt:lpstr>
      <vt:lpstr>ACT 1.7</vt:lpstr>
      <vt:lpstr>ACT 1.8</vt:lpstr>
      <vt:lpstr>ACT 1.9</vt:lpstr>
      <vt:lpstr>'ACT 1.1'!Área_de_impresión</vt:lpstr>
      <vt:lpstr>'ACT 1.2'!Área_de_impresión</vt:lpstr>
      <vt:lpstr>'ACT 1.3'!Área_de_impresión</vt:lpstr>
      <vt:lpstr>'ACT 1.4'!Área_de_impresión</vt:lpstr>
      <vt:lpstr>'ACT 1.5'!Área_de_impresión</vt:lpstr>
      <vt:lpstr>'ACT 1.6'!Área_de_impresión</vt:lpstr>
      <vt:lpstr>'ACT 1.7'!Área_de_impresión</vt:lpstr>
      <vt:lpstr>'ACT 1.8'!Área_de_impresión</vt:lpstr>
      <vt:lpstr>'ACT 1.9'!Área_de_impresión</vt:lpstr>
      <vt:lpstr>'COMPONENTE 1'!Área_de_impresión</vt:lpstr>
      <vt:lpstr>FIN!Área_de_impresión</vt:lpstr>
      <vt:lpstr>PROPOSITO!Área_de_impresión</vt:lpstr>
      <vt:lpstr>'ACT 1.1'!Títulos_a_imprimir</vt:lpstr>
      <vt:lpstr>'ACT 1.2'!Títulos_a_imprimir</vt:lpstr>
      <vt:lpstr>'ACT 1.3'!Títulos_a_imprimir</vt:lpstr>
      <vt:lpstr>'ACT 1.4'!Títulos_a_imprimir</vt:lpstr>
      <vt:lpstr>'ACT 1.5'!Títulos_a_imprimir</vt:lpstr>
      <vt:lpstr>'ACT 1.6'!Títulos_a_imprimir</vt:lpstr>
      <vt:lpstr>'ACT 1.7'!Títulos_a_imprimir</vt:lpstr>
      <vt:lpstr>'ACT 1.8'!Títulos_a_imprimir</vt:lpstr>
      <vt:lpstr>'ACT 1.9'!Títulos_a_imprimir</vt:lpstr>
      <vt:lpstr>'COMPONENTE 1'!Títulos_a_imprimir</vt:lpstr>
      <vt:lpstr>FIN!Títulos_a_imprimir</vt:lpstr>
      <vt:lpstr>MIR!Títulos_a_imprimir</vt:lpstr>
      <vt:lpstr>PROPOSITO!Títulos_a_imprimir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Federico Villanueva Castro</cp:lastModifiedBy>
  <cp:lastPrinted>2020-02-24T19:50:36Z</cp:lastPrinted>
  <dcterms:created xsi:type="dcterms:W3CDTF">2016-07-11T17:29:21Z</dcterms:created>
  <dcterms:modified xsi:type="dcterms:W3CDTF">2020-12-26T16:39:59Z</dcterms:modified>
</cp:coreProperties>
</file>